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MINE_HOA\TOT NGHIEP\THAC SI\Năm 2020\Thang 8\Quyet dinh\Cong nhan\"/>
    </mc:Choice>
  </mc:AlternateContent>
  <bookViews>
    <workbookView xWindow="0" yWindow="0" windowWidth="15360" windowHeight="7650" firstSheet="3" activeTab="3"/>
  </bookViews>
  <sheets>
    <sheet name="QTTCTC" sheetId="48" state="hidden" r:id="rId1"/>
    <sheet name="DS 1.2020" sheetId="49" state="hidden" r:id="rId2"/>
    <sheet name="ng minh chi" sheetId="62" state="hidden" r:id="rId3"/>
    <sheet name="DS du kien TN" sheetId="63" r:id="rId4"/>
    <sheet name="DS 25.5.2020" sheetId="60" state="hidden" r:id="rId5"/>
    <sheet name="DS gui c Nhung" sheetId="59" state="hidden" r:id="rId6"/>
    <sheet name="DS QH2015" sheetId="50" state="hidden" r:id="rId7"/>
    <sheet name="Dot 6.2019" sheetId="58" state="hidden" r:id="rId8"/>
    <sheet name="DS gui 6.9" sheetId="45" state="hidden" r:id="rId9"/>
    <sheet name="DS gui 17.9 " sheetId="47" state="hidden" r:id="rId10"/>
  </sheets>
  <externalReferences>
    <externalReference r:id="rId11"/>
    <externalReference r:id="rId12"/>
    <externalReference r:id="rId13"/>
    <externalReference r:id="rId14"/>
    <externalReference r:id="rId15"/>
    <externalReference r:id="rId16"/>
  </externalReferences>
  <definedNames>
    <definedName name="_xlnm._FilterDatabase" localSheetId="7" hidden="1">'Dot 6.2019'!$A$6:$AJ$14</definedName>
    <definedName name="_xlnm._FilterDatabase" localSheetId="1" hidden="1">'DS 1.2020'!$A$6:$AJ$70</definedName>
    <definedName name="_xlnm._FilterDatabase" localSheetId="4" hidden="1">'DS 25.5.2020'!$A$6:$AH$70</definedName>
    <definedName name="_xlnm._FilterDatabase" localSheetId="3" hidden="1">'DS du kien TN'!$A$7:$AZ$70</definedName>
    <definedName name="_xlnm._FilterDatabase" localSheetId="9" hidden="1">'DS gui 17.9 '!$A$6:$AH$90</definedName>
    <definedName name="_xlnm._FilterDatabase" localSheetId="8" hidden="1">'DS gui 6.9'!$A$6:$AH$80</definedName>
    <definedName name="_xlnm._FilterDatabase" localSheetId="5" hidden="1">'DS gui c Nhung'!$A$6:$AH$63</definedName>
    <definedName name="_xlnm._FilterDatabase" localSheetId="6" hidden="1">'DS QH2015'!$B$6:$AH$16</definedName>
    <definedName name="_xlnm._FilterDatabase" localSheetId="2" hidden="1">'ng minh chi'!$A$6:$AJ$8</definedName>
    <definedName name="_xlnm._FilterDatabase" localSheetId="0" hidden="1">QTTCTC!$A$6:$AL$81</definedName>
    <definedName name="_xlnm.Print_Area" localSheetId="7">'Dot 6.2019'!$B$1:$AH$15</definedName>
    <definedName name="_xlnm.Print_Area" localSheetId="1">'DS 1.2020'!$B$1:$AH$74</definedName>
    <definedName name="_xlnm.Print_Area" localSheetId="4">'DS 25.5.2020'!$A$1:$I$69</definedName>
    <definedName name="_xlnm.Print_Area" localSheetId="3">'DS du kien TN'!$A$1:$O$82</definedName>
    <definedName name="_xlnm.Print_Area" localSheetId="9">'DS gui 17.9 '!$A$1:$AG$100</definedName>
    <definedName name="_xlnm.Print_Area" localSheetId="8">'DS gui 6.9'!$A$1:$AG$80</definedName>
    <definedName name="_xlnm.Print_Area" localSheetId="5">'DS gui c Nhung'!$A$1:$AG$63</definedName>
    <definedName name="_xlnm.Print_Area" localSheetId="6">'DS QH2015'!$B$1:$AH$16</definedName>
    <definedName name="_xlnm.Print_Area" localSheetId="2">'ng minh chi'!$B$1:$AH$12</definedName>
    <definedName name="_xlnm.Print_Area" localSheetId="0">QTTCTC!$B$1:$AH$61</definedName>
    <definedName name="_xlnm.Print_Titles" localSheetId="7">'Dot 6.2019'!$6:$6</definedName>
    <definedName name="_xlnm.Print_Titles" localSheetId="1">'DS 1.2020'!$6:$6</definedName>
    <definedName name="_xlnm.Print_Titles" localSheetId="4">'DS 25.5.2020'!$6:$6</definedName>
    <definedName name="_xlnm.Print_Titles" localSheetId="3">'DS du kien TN'!$7:$7</definedName>
    <definedName name="_xlnm.Print_Titles" localSheetId="9">'DS gui 17.9 '!$6:$6</definedName>
    <definedName name="_xlnm.Print_Titles" localSheetId="8">'DS gui 6.9'!$6:$6</definedName>
    <definedName name="_xlnm.Print_Titles" localSheetId="5">'DS gui c Nhung'!$6:$6</definedName>
    <definedName name="_xlnm.Print_Titles" localSheetId="6">'DS QH2015'!$6:$6</definedName>
    <definedName name="_xlnm.Print_Titles" localSheetId="2">'ng minh chi'!$6:$6</definedName>
    <definedName name="_xlnm.Print_Titles" localSheetId="0">QTTCTC!$6:$6</definedName>
  </definedNames>
  <calcPr calcId="162913"/>
</workbook>
</file>

<file path=xl/calcChain.xml><?xml version="1.0" encoding="utf-8"?>
<calcChain xmlns="http://schemas.openxmlformats.org/spreadsheetml/2006/main">
  <c r="P7" i="63" l="1"/>
  <c r="AM65" i="63" l="1"/>
  <c r="AO65" i="63"/>
  <c r="AM24" i="63"/>
  <c r="AO24" i="63"/>
  <c r="AM23" i="63"/>
  <c r="AO23" i="63"/>
  <c r="AM64" i="63"/>
  <c r="AO64" i="63"/>
  <c r="AM31" i="63"/>
  <c r="AO31" i="63"/>
  <c r="AM22" i="63"/>
  <c r="AO22" i="63"/>
  <c r="AM63" i="63"/>
  <c r="AO63" i="63"/>
  <c r="AM35" i="63"/>
  <c r="AO35" i="63"/>
  <c r="AM30" i="63"/>
  <c r="AO30" i="63"/>
  <c r="AM26" i="63"/>
  <c r="AO26" i="63"/>
  <c r="AM21" i="63"/>
  <c r="AO21" i="63"/>
  <c r="AM62" i="63"/>
  <c r="AO62" i="63"/>
  <c r="AM29" i="63"/>
  <c r="AO29" i="63"/>
  <c r="AM34" i="63"/>
  <c r="AO34" i="63"/>
  <c r="AM61" i="63"/>
  <c r="AO61" i="63"/>
  <c r="AM60" i="63"/>
  <c r="AO60" i="63"/>
  <c r="AM59" i="63"/>
  <c r="AO59" i="63"/>
  <c r="AM18" i="63"/>
  <c r="AO18" i="63"/>
  <c r="AM58" i="63"/>
  <c r="AO58" i="63"/>
  <c r="AM57" i="63"/>
  <c r="AO57" i="63"/>
  <c r="AM13" i="63"/>
  <c r="AO13" i="63"/>
  <c r="AM56" i="63"/>
  <c r="AO56" i="63"/>
  <c r="AM55" i="63"/>
  <c r="AO55" i="63"/>
  <c r="AM12" i="63"/>
  <c r="AO12" i="63"/>
  <c r="AM68" i="63"/>
  <c r="AO68" i="63"/>
  <c r="AM54" i="63"/>
  <c r="AI17" i="63"/>
  <c r="AO54" i="63"/>
  <c r="AM28" i="63"/>
  <c r="AO28" i="63"/>
  <c r="AM17" i="63"/>
  <c r="AO17" i="63"/>
  <c r="AM53" i="63"/>
  <c r="AO53" i="63"/>
  <c r="AM20" i="63"/>
  <c r="AO20" i="63"/>
  <c r="AM39" i="63"/>
  <c r="AO39" i="63"/>
  <c r="AM52" i="63"/>
  <c r="AO52" i="63"/>
  <c r="AM51" i="63"/>
  <c r="AO51" i="63"/>
  <c r="AM50" i="63"/>
  <c r="AO50" i="63"/>
  <c r="AM38" i="63"/>
  <c r="AO38" i="63"/>
  <c r="AM27" i="63"/>
  <c r="AO27" i="63"/>
  <c r="AM33" i="63"/>
  <c r="AO33" i="63"/>
  <c r="AM32" i="63"/>
  <c r="AO32" i="63"/>
  <c r="AM49" i="63"/>
  <c r="AO49" i="63"/>
  <c r="AM48" i="63"/>
  <c r="AI16" i="63"/>
  <c r="AO48" i="63"/>
  <c r="AM67" i="63"/>
  <c r="AI18" i="63"/>
  <c r="AO67" i="63"/>
  <c r="AM47" i="63"/>
  <c r="AO47" i="63"/>
  <c r="AM11" i="63"/>
  <c r="AO11" i="63"/>
  <c r="AM46" i="63"/>
  <c r="AO46" i="63"/>
  <c r="AM10" i="63"/>
  <c r="AI15" i="63"/>
  <c r="AO10" i="63"/>
  <c r="AM16" i="63"/>
  <c r="AI26" i="63"/>
  <c r="AO16" i="63"/>
  <c r="AM45" i="63"/>
  <c r="AO45" i="63"/>
  <c r="AM44" i="63"/>
  <c r="AO44" i="63"/>
  <c r="AM43" i="63"/>
  <c r="AO43" i="63"/>
  <c r="AM9" i="63"/>
  <c r="AO9" i="63"/>
  <c r="AM66" i="63"/>
  <c r="AO66" i="63"/>
  <c r="AM15" i="63"/>
  <c r="AO15" i="63"/>
  <c r="AM42" i="63"/>
  <c r="AO42" i="63"/>
  <c r="AM37" i="63"/>
  <c r="AO37" i="63"/>
  <c r="AM41" i="63"/>
  <c r="AO41" i="63"/>
  <c r="AM40" i="63"/>
  <c r="AJ40" i="63"/>
  <c r="AO40" i="63" l="1"/>
  <c r="A8" i="62"/>
  <c r="A7" i="62"/>
  <c r="AN7" i="62" s="1"/>
  <c r="AL8" i="49" l="1"/>
  <c r="AL9" i="49"/>
  <c r="AL10" i="49"/>
  <c r="AL11" i="49"/>
  <c r="AL12" i="49"/>
  <c r="AL13" i="49"/>
  <c r="AL14" i="49"/>
  <c r="AL15" i="49"/>
  <c r="AL16" i="49"/>
  <c r="AL17" i="49"/>
  <c r="AL18" i="49"/>
  <c r="AL19" i="49"/>
  <c r="AL20" i="49"/>
  <c r="AL21" i="49"/>
  <c r="AL22" i="49"/>
  <c r="AL23" i="49"/>
  <c r="AL24" i="49"/>
  <c r="AL25" i="49"/>
  <c r="AL26" i="49"/>
  <c r="AL27" i="49"/>
  <c r="AL29" i="49"/>
  <c r="AL30" i="49"/>
  <c r="AL31" i="49"/>
  <c r="AL32" i="49"/>
  <c r="AL33" i="49"/>
  <c r="AL34" i="49"/>
  <c r="AL35" i="49"/>
  <c r="AL36" i="49"/>
  <c r="AL37" i="49"/>
  <c r="AL38" i="49"/>
  <c r="AL39" i="49"/>
  <c r="AL40" i="49"/>
  <c r="AL41" i="49"/>
  <c r="AL43" i="49"/>
  <c r="AL44" i="49"/>
  <c r="AL45" i="49"/>
  <c r="AL46" i="49"/>
  <c r="AL47" i="49"/>
  <c r="AL48" i="49"/>
  <c r="AL50" i="49"/>
  <c r="AL51" i="49"/>
  <c r="AL52" i="49"/>
  <c r="AL53" i="49"/>
  <c r="AL54" i="49"/>
  <c r="AL55" i="49"/>
  <c r="AL56" i="49"/>
  <c r="AL57" i="49"/>
  <c r="AL59" i="49"/>
  <c r="AL60" i="49"/>
  <c r="AL61" i="49"/>
  <c r="AL62" i="49"/>
  <c r="AL63" i="49"/>
  <c r="AL64" i="49"/>
  <c r="AL65" i="49"/>
  <c r="AL66" i="49"/>
  <c r="AL67" i="49"/>
  <c r="AL68" i="49"/>
  <c r="AL69" i="49"/>
  <c r="AL7" i="49"/>
  <c r="A69" i="49" l="1"/>
  <c r="A8" i="49" l="1"/>
  <c r="A9" i="49"/>
  <c r="A10" i="49"/>
  <c r="A11" i="49"/>
  <c r="A12" i="49"/>
  <c r="A13" i="49"/>
  <c r="A14" i="49"/>
  <c r="A15" i="49"/>
  <c r="A16" i="49"/>
  <c r="A17" i="49"/>
  <c r="A18" i="49"/>
  <c r="A19" i="49"/>
  <c r="A20" i="49"/>
  <c r="AN20" i="49" s="1"/>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70" i="49"/>
  <c r="A7" i="49"/>
  <c r="AN28" i="49" l="1"/>
  <c r="AN68" i="49"/>
  <c r="AN8" i="49"/>
  <c r="AN65" i="49"/>
  <c r="AN59" i="49"/>
  <c r="AN53" i="49"/>
  <c r="AN47" i="49"/>
  <c r="AN41" i="49"/>
  <c r="AN35" i="49"/>
  <c r="AN29" i="49"/>
  <c r="AN23" i="49"/>
  <c r="AN17" i="49"/>
  <c r="AN11" i="49"/>
  <c r="AN7" i="49"/>
  <c r="AN38" i="49"/>
  <c r="AN32" i="49"/>
  <c r="AN67" i="49"/>
  <c r="AN63" i="49"/>
  <c r="AN57" i="49"/>
  <c r="AN51" i="49"/>
  <c r="AN45" i="49"/>
  <c r="AN39" i="49"/>
  <c r="AN33" i="49"/>
  <c r="AN27" i="49"/>
  <c r="AN21" i="49"/>
  <c r="AN15" i="49"/>
  <c r="AN9" i="49"/>
  <c r="AN62" i="49"/>
  <c r="AN26" i="49"/>
  <c r="AN46" i="49"/>
  <c r="AN16" i="49"/>
  <c r="AN56" i="49"/>
  <c r="AN64" i="49"/>
  <c r="AN52" i="49"/>
  <c r="AN40" i="49"/>
  <c r="AN34" i="49"/>
  <c r="AN22" i="49"/>
  <c r="AN61" i="49"/>
  <c r="AN55" i="49"/>
  <c r="AN49" i="49"/>
  <c r="AN43" i="49"/>
  <c r="AN37" i="49"/>
  <c r="AN31" i="49"/>
  <c r="AN25" i="49"/>
  <c r="AN19" i="49"/>
  <c r="AN13" i="49"/>
  <c r="AN50" i="49"/>
  <c r="AN14" i="49"/>
  <c r="AN58" i="49"/>
  <c r="AN66" i="49"/>
  <c r="AN60" i="49"/>
  <c r="AN54" i="49"/>
  <c r="AN48" i="49"/>
  <c r="AN42" i="49"/>
  <c r="AN36" i="49"/>
  <c r="AN30" i="49"/>
  <c r="AN24" i="49"/>
  <c r="AN18" i="49"/>
  <c r="AN12" i="49"/>
  <c r="AN44" i="49"/>
  <c r="AI7" i="49"/>
  <c r="AN10" i="49"/>
  <c r="AG56" i="60" l="1"/>
  <c r="AG40" i="60"/>
  <c r="AG20" i="60"/>
  <c r="AG50" i="60"/>
  <c r="AG14" i="60"/>
  <c r="AG59" i="60"/>
  <c r="AG49" i="59"/>
  <c r="AG35" i="59"/>
  <c r="AG19" i="59"/>
  <c r="AG44" i="59"/>
  <c r="AG13" i="59"/>
  <c r="AG52" i="59"/>
  <c r="AH55" i="49"/>
  <c r="AH39" i="49"/>
  <c r="AH23" i="49"/>
  <c r="AH22" i="49"/>
  <c r="AH18" i="49"/>
  <c r="AH17" i="49"/>
  <c r="AI8" i="58"/>
  <c r="AI9" i="58"/>
  <c r="AI10" i="58"/>
  <c r="AI11" i="58"/>
  <c r="AI12" i="58"/>
  <c r="AI13" i="58"/>
  <c r="AI14" i="58"/>
  <c r="AI7" i="58"/>
  <c r="AH7" i="58"/>
  <c r="I19" i="58"/>
  <c r="A13" i="58"/>
  <c r="AL13" i="58"/>
  <c r="AJ13" i="58"/>
  <c r="A12" i="58"/>
  <c r="AL12" i="58"/>
  <c r="AJ12" i="58"/>
  <c r="A11" i="58"/>
  <c r="AL11" i="58"/>
  <c r="AJ11" i="58"/>
  <c r="A10" i="58"/>
  <c r="AL10" i="58"/>
  <c r="AJ10" i="58"/>
  <c r="A9" i="58"/>
  <c r="AL9" i="58"/>
  <c r="AJ9" i="58"/>
  <c r="A8" i="58"/>
  <c r="AL8" i="58"/>
  <c r="AJ8" i="58"/>
  <c r="A7" i="58"/>
  <c r="AL7" i="58"/>
  <c r="AJ7" i="58"/>
  <c r="A14" i="50"/>
  <c r="X14" i="50"/>
  <c r="A13" i="50"/>
  <c r="A12" i="50"/>
  <c r="A11" i="50"/>
  <c r="A10" i="50"/>
  <c r="A9" i="50"/>
  <c r="L9" i="50"/>
  <c r="AJ16" i="50"/>
  <c r="A16" i="50"/>
  <c r="R16" i="50"/>
  <c r="AJ15" i="50"/>
  <c r="A15" i="50"/>
  <c r="R15" i="50"/>
  <c r="AJ8" i="50"/>
  <c r="A8" i="50"/>
  <c r="AL8" i="50"/>
  <c r="AJ7" i="50"/>
  <c r="A7" i="50"/>
  <c r="AD7" i="50"/>
  <c r="X8" i="50"/>
  <c r="X15" i="50"/>
  <c r="P16" i="50"/>
  <c r="X11" i="48"/>
  <c r="X10" i="48"/>
  <c r="X9" i="48"/>
  <c r="X8" i="48"/>
  <c r="A80" i="48"/>
  <c r="A79" i="48"/>
  <c r="A78" i="48"/>
  <c r="A77" i="48"/>
  <c r="AL77" i="48"/>
  <c r="A76" i="48"/>
  <c r="AL76" i="48"/>
  <c r="A75" i="48"/>
  <c r="AL75" i="48"/>
  <c r="A74" i="48"/>
  <c r="AL74" i="48"/>
  <c r="A73" i="48"/>
  <c r="AL73" i="48"/>
  <c r="A72" i="48"/>
  <c r="AL72" i="48"/>
  <c r="A71" i="48"/>
  <c r="AL71" i="48"/>
  <c r="A70" i="48"/>
  <c r="AL70" i="48"/>
  <c r="A69" i="48"/>
  <c r="AL69" i="48"/>
  <c r="A68" i="48"/>
  <c r="AL68" i="48"/>
  <c r="A67" i="48"/>
  <c r="AL67" i="48"/>
  <c r="A66" i="48"/>
  <c r="AL66" i="48"/>
  <c r="A65" i="48"/>
  <c r="AL65" i="48"/>
  <c r="A64" i="48"/>
  <c r="AL64" i="48"/>
  <c r="A63" i="48"/>
  <c r="AL63" i="48"/>
  <c r="A62" i="48"/>
  <c r="AL62" i="48"/>
  <c r="A61" i="48"/>
  <c r="P61" i="48"/>
  <c r="AJ61" i="48"/>
  <c r="R61" i="48"/>
  <c r="A60" i="48"/>
  <c r="P60" i="48"/>
  <c r="AJ60" i="48"/>
  <c r="R60" i="48"/>
  <c r="H60" i="48"/>
  <c r="A59" i="48"/>
  <c r="L59" i="48"/>
  <c r="AJ59" i="48"/>
  <c r="R59" i="48"/>
  <c r="H59" i="48"/>
  <c r="A58" i="48"/>
  <c r="AJ58" i="48"/>
  <c r="R58" i="48"/>
  <c r="P58" i="48"/>
  <c r="L58" i="48"/>
  <c r="J58" i="48"/>
  <c r="H58" i="48"/>
  <c r="A57" i="48"/>
  <c r="L57" i="48"/>
  <c r="AJ57" i="48"/>
  <c r="R57" i="48"/>
  <c r="A56" i="48"/>
  <c r="P56" i="48"/>
  <c r="AJ56" i="48"/>
  <c r="R56" i="48"/>
  <c r="L56" i="48"/>
  <c r="H56" i="48"/>
  <c r="A55" i="48"/>
  <c r="L55" i="48"/>
  <c r="AJ55" i="48"/>
  <c r="R55" i="48"/>
  <c r="A54" i="48"/>
  <c r="P54" i="48"/>
  <c r="AJ54" i="48"/>
  <c r="R54" i="48"/>
  <c r="L54" i="48"/>
  <c r="H54" i="48"/>
  <c r="A53" i="48"/>
  <c r="L53" i="48"/>
  <c r="AJ53" i="48"/>
  <c r="R53" i="48"/>
  <c r="A52" i="48"/>
  <c r="P52" i="48"/>
  <c r="AJ52" i="48"/>
  <c r="R52" i="48"/>
  <c r="H52" i="48"/>
  <c r="A51" i="48"/>
  <c r="AL51" i="48"/>
  <c r="AJ51" i="48"/>
  <c r="R51" i="48"/>
  <c r="H51" i="48"/>
  <c r="A50" i="48"/>
  <c r="AL50" i="48"/>
  <c r="AJ50" i="48"/>
  <c r="AH50" i="48"/>
  <c r="A49" i="48"/>
  <c r="AL49" i="48"/>
  <c r="AJ49" i="48"/>
  <c r="R49" i="48"/>
  <c r="A48" i="48"/>
  <c r="AL48" i="48"/>
  <c r="AJ48" i="48"/>
  <c r="R48" i="48"/>
  <c r="H48" i="48"/>
  <c r="A47" i="48"/>
  <c r="AL47" i="48"/>
  <c r="AJ47" i="48"/>
  <c r="R47" i="48"/>
  <c r="H47" i="48"/>
  <c r="A46" i="48"/>
  <c r="AL46" i="48"/>
  <c r="AJ46" i="48"/>
  <c r="R46" i="48"/>
  <c r="L46" i="48"/>
  <c r="A45" i="48"/>
  <c r="AL45" i="48"/>
  <c r="AJ45" i="48"/>
  <c r="A44" i="48"/>
  <c r="L44" i="48"/>
  <c r="AJ44" i="48"/>
  <c r="R44" i="48"/>
  <c r="A43" i="48"/>
  <c r="AL43" i="48"/>
  <c r="AJ43" i="48"/>
  <c r="R43" i="48"/>
  <c r="A42" i="48"/>
  <c r="L42" i="48"/>
  <c r="AJ42" i="48"/>
  <c r="R42" i="48"/>
  <c r="A41" i="48"/>
  <c r="AL41" i="48"/>
  <c r="AJ41" i="48"/>
  <c r="C41" i="48"/>
  <c r="A40" i="48"/>
  <c r="P40" i="48"/>
  <c r="AJ40" i="48"/>
  <c r="R40" i="48"/>
  <c r="A39" i="48"/>
  <c r="P39" i="48"/>
  <c r="AJ39" i="48"/>
  <c r="R39" i="48"/>
  <c r="A38" i="48"/>
  <c r="P38" i="48"/>
  <c r="AJ38" i="48"/>
  <c r="R38" i="48"/>
  <c r="A37" i="48"/>
  <c r="P37" i="48"/>
  <c r="AJ37" i="48"/>
  <c r="R37" i="48"/>
  <c r="A36" i="48"/>
  <c r="P36" i="48"/>
  <c r="AJ36" i="48"/>
  <c r="R36" i="48"/>
  <c r="A35" i="48"/>
  <c r="P35" i="48"/>
  <c r="AJ35" i="48"/>
  <c r="R35" i="48"/>
  <c r="A34" i="48"/>
  <c r="P34" i="48"/>
  <c r="AJ34" i="48"/>
  <c r="R34" i="48"/>
  <c r="A33" i="48"/>
  <c r="P33" i="48"/>
  <c r="AJ33" i="48"/>
  <c r="R33" i="48"/>
  <c r="A32" i="48"/>
  <c r="AL32" i="48"/>
  <c r="AJ32" i="48"/>
  <c r="AH32" i="48"/>
  <c r="A31" i="48"/>
  <c r="P31" i="48"/>
  <c r="AJ31" i="48"/>
  <c r="R31" i="48"/>
  <c r="A30" i="48"/>
  <c r="L30" i="48"/>
  <c r="AJ30" i="48"/>
  <c r="R30" i="48"/>
  <c r="A29" i="48"/>
  <c r="P29" i="48"/>
  <c r="AJ29" i="48"/>
  <c r="R29" i="48"/>
  <c r="A28" i="48"/>
  <c r="O28" i="48"/>
  <c r="AJ28" i="48"/>
  <c r="R28" i="48"/>
  <c r="A27" i="48"/>
  <c r="AL27" i="48"/>
  <c r="AJ27" i="48"/>
  <c r="R27" i="48"/>
  <c r="A26" i="48"/>
  <c r="AL26" i="48"/>
  <c r="AJ26" i="48"/>
  <c r="Q26" i="48"/>
  <c r="A25" i="48"/>
  <c r="AL25" i="48"/>
  <c r="AJ25" i="48"/>
  <c r="R25" i="48"/>
  <c r="A24" i="48"/>
  <c r="AL24" i="48"/>
  <c r="AJ24" i="48"/>
  <c r="R24" i="48"/>
  <c r="H24" i="48"/>
  <c r="A23" i="48"/>
  <c r="R23" i="48"/>
  <c r="AJ23" i="48"/>
  <c r="A22" i="48"/>
  <c r="L22" i="48"/>
  <c r="AJ22" i="48"/>
  <c r="R22" i="48"/>
  <c r="A21" i="48"/>
  <c r="P21" i="48"/>
  <c r="AJ21" i="48"/>
  <c r="R21" i="48"/>
  <c r="A20" i="48"/>
  <c r="L20" i="48"/>
  <c r="AJ20" i="48"/>
  <c r="R20" i="48"/>
  <c r="A19" i="48"/>
  <c r="P19" i="48"/>
  <c r="AJ19" i="48"/>
  <c r="R19" i="48"/>
  <c r="A18" i="48"/>
  <c r="P18" i="48"/>
  <c r="AJ18" i="48"/>
  <c r="R18" i="48"/>
  <c r="A17" i="48"/>
  <c r="L17" i="48"/>
  <c r="AJ17" i="48"/>
  <c r="A16" i="48"/>
  <c r="AL16" i="48"/>
  <c r="AJ16" i="48"/>
  <c r="R16" i="48"/>
  <c r="A15" i="48"/>
  <c r="AL15" i="48"/>
  <c r="AJ15" i="48"/>
  <c r="R15" i="48"/>
  <c r="A14" i="48"/>
  <c r="L14" i="48"/>
  <c r="AJ14" i="48"/>
  <c r="R14" i="48"/>
  <c r="A13" i="48"/>
  <c r="P13" i="48"/>
  <c r="AJ13" i="48"/>
  <c r="R13" i="48"/>
  <c r="A12" i="48"/>
  <c r="AL12" i="48"/>
  <c r="AJ12" i="48"/>
  <c r="A11" i="48"/>
  <c r="AL11" i="48"/>
  <c r="AJ11" i="48"/>
  <c r="A10" i="48"/>
  <c r="AL10" i="48"/>
  <c r="AJ10" i="48"/>
  <c r="A9" i="48"/>
  <c r="AJ9" i="48"/>
  <c r="A8" i="48"/>
  <c r="AL8" i="48"/>
  <c r="AJ8" i="48"/>
  <c r="A7" i="48"/>
  <c r="AD7" i="48"/>
  <c r="AJ7" i="48"/>
  <c r="R12" i="48"/>
  <c r="L24" i="48"/>
  <c r="H27" i="48"/>
  <c r="L51" i="48"/>
  <c r="H35" i="48"/>
  <c r="L48" i="48"/>
  <c r="H49" i="48"/>
  <c r="H33" i="48"/>
  <c r="L35" i="48"/>
  <c r="L47" i="48"/>
  <c r="L49" i="48"/>
  <c r="H29" i="48"/>
  <c r="H43" i="48"/>
  <c r="J47" i="48"/>
  <c r="P47" i="48"/>
  <c r="J49" i="48"/>
  <c r="P49" i="48"/>
  <c r="J51" i="48"/>
  <c r="P51" i="48"/>
  <c r="L27" i="48"/>
  <c r="H31" i="48"/>
  <c r="H39" i="48"/>
  <c r="J46" i="48"/>
  <c r="P46" i="48"/>
  <c r="J48" i="48"/>
  <c r="P48" i="48"/>
  <c r="L52" i="48"/>
  <c r="J54" i="48"/>
  <c r="H55" i="48"/>
  <c r="L60" i="48"/>
  <c r="J61" i="48"/>
  <c r="J24" i="48"/>
  <c r="P24" i="48"/>
  <c r="H25" i="48"/>
  <c r="J27" i="48"/>
  <c r="P27" i="48"/>
  <c r="L29" i="48"/>
  <c r="L31" i="48"/>
  <c r="L33" i="48"/>
  <c r="J35" i="48"/>
  <c r="H36" i="48"/>
  <c r="H37" i="48"/>
  <c r="L39" i="48"/>
  <c r="L43" i="48"/>
  <c r="C46" i="48"/>
  <c r="K46" i="48"/>
  <c r="O46" i="48"/>
  <c r="Q46" i="48"/>
  <c r="X46" i="48"/>
  <c r="C47" i="48"/>
  <c r="I47" i="48"/>
  <c r="K47" i="48"/>
  <c r="O47" i="48"/>
  <c r="Q47" i="48"/>
  <c r="X47" i="48"/>
  <c r="C48" i="48"/>
  <c r="I48" i="48"/>
  <c r="K48" i="48"/>
  <c r="O48" i="48"/>
  <c r="Q48" i="48"/>
  <c r="X48" i="48"/>
  <c r="C49" i="48"/>
  <c r="I49" i="48"/>
  <c r="K49" i="48"/>
  <c r="O49" i="48"/>
  <c r="Q49" i="48"/>
  <c r="X49" i="48"/>
  <c r="C51" i="48"/>
  <c r="I51" i="48"/>
  <c r="K51" i="48"/>
  <c r="O51" i="48"/>
  <c r="Q51" i="48"/>
  <c r="X51" i="48"/>
  <c r="C52" i="48"/>
  <c r="J52" i="48"/>
  <c r="H53" i="48"/>
  <c r="J56" i="48"/>
  <c r="H57" i="48"/>
  <c r="J60" i="48"/>
  <c r="H61" i="48"/>
  <c r="L61" i="48"/>
  <c r="AL53" i="48"/>
  <c r="X53" i="48"/>
  <c r="Q53" i="48"/>
  <c r="O53" i="48"/>
  <c r="K53" i="48"/>
  <c r="I53" i="48"/>
  <c r="C53" i="48"/>
  <c r="AL55" i="48"/>
  <c r="X55" i="48"/>
  <c r="Q55" i="48"/>
  <c r="O55" i="48"/>
  <c r="K55" i="48"/>
  <c r="I55" i="48"/>
  <c r="C55" i="48"/>
  <c r="AL57" i="48"/>
  <c r="X57" i="48"/>
  <c r="Q57" i="48"/>
  <c r="O57" i="48"/>
  <c r="K57" i="48"/>
  <c r="I57" i="48"/>
  <c r="C57" i="48"/>
  <c r="AL59" i="48"/>
  <c r="X59" i="48"/>
  <c r="Q59" i="48"/>
  <c r="O59" i="48"/>
  <c r="K59" i="48"/>
  <c r="I59" i="48"/>
  <c r="C59" i="48"/>
  <c r="AL61" i="48"/>
  <c r="X61" i="48"/>
  <c r="Q61" i="48"/>
  <c r="O61" i="48"/>
  <c r="K61" i="48"/>
  <c r="I61" i="48"/>
  <c r="C61" i="48"/>
  <c r="AL52" i="48"/>
  <c r="X52" i="48"/>
  <c r="Q52" i="48"/>
  <c r="O52" i="48"/>
  <c r="K52" i="48"/>
  <c r="I52" i="48"/>
  <c r="J53" i="48"/>
  <c r="P53" i="48"/>
  <c r="AL54" i="48"/>
  <c r="X54" i="48"/>
  <c r="Q54" i="48"/>
  <c r="O54" i="48"/>
  <c r="K54" i="48"/>
  <c r="I54" i="48"/>
  <c r="C54" i="48"/>
  <c r="J55" i="48"/>
  <c r="P55" i="48"/>
  <c r="AL56" i="48"/>
  <c r="X56" i="48"/>
  <c r="Q56" i="48"/>
  <c r="O56" i="48"/>
  <c r="K56" i="48"/>
  <c r="I56" i="48"/>
  <c r="C56" i="48"/>
  <c r="J57" i="48"/>
  <c r="P57" i="48"/>
  <c r="AL58" i="48"/>
  <c r="X58" i="48"/>
  <c r="Q58" i="48"/>
  <c r="O58" i="48"/>
  <c r="K58" i="48"/>
  <c r="I58" i="48"/>
  <c r="C58" i="48"/>
  <c r="J59" i="48"/>
  <c r="P59" i="48"/>
  <c r="AL60" i="48"/>
  <c r="X60" i="48"/>
  <c r="Q60" i="48"/>
  <c r="O60" i="48"/>
  <c r="K60" i="48"/>
  <c r="I60" i="48"/>
  <c r="C60" i="48"/>
  <c r="H16" i="48"/>
  <c r="R17" i="48"/>
  <c r="H12" i="48"/>
  <c r="L25" i="48"/>
  <c r="K26" i="48"/>
  <c r="H14" i="48"/>
  <c r="L16" i="48"/>
  <c r="H19" i="48"/>
  <c r="J25" i="48"/>
  <c r="P25" i="48"/>
  <c r="I26" i="48"/>
  <c r="O26" i="48"/>
  <c r="L12" i="48"/>
  <c r="H15" i="48"/>
  <c r="L19" i="48"/>
  <c r="H20" i="48"/>
  <c r="H21" i="48"/>
  <c r="C24" i="48"/>
  <c r="I24" i="48"/>
  <c r="K24" i="48"/>
  <c r="O24" i="48"/>
  <c r="Q24" i="48"/>
  <c r="X24" i="48"/>
  <c r="C25" i="48"/>
  <c r="I25" i="48"/>
  <c r="K25" i="48"/>
  <c r="O25" i="48"/>
  <c r="Q25" i="48"/>
  <c r="X25" i="48"/>
  <c r="H26" i="48"/>
  <c r="J26" i="48"/>
  <c r="L26" i="48"/>
  <c r="P26" i="48"/>
  <c r="R26" i="48"/>
  <c r="C27" i="48"/>
  <c r="I27" i="48"/>
  <c r="K27" i="48"/>
  <c r="O27" i="48"/>
  <c r="Q27" i="48"/>
  <c r="X27" i="48"/>
  <c r="C28" i="48"/>
  <c r="J12" i="48"/>
  <c r="P12" i="48"/>
  <c r="C13" i="48"/>
  <c r="J16" i="48"/>
  <c r="P16" i="48"/>
  <c r="H17" i="48"/>
  <c r="H18" i="48"/>
  <c r="J29" i="48"/>
  <c r="H30" i="48"/>
  <c r="L37" i="48"/>
  <c r="J39" i="48"/>
  <c r="H40" i="48"/>
  <c r="K13" i="48"/>
  <c r="L15" i="48"/>
  <c r="L18" i="48"/>
  <c r="L21" i="48"/>
  <c r="H22" i="48"/>
  <c r="K28" i="48"/>
  <c r="J31" i="48"/>
  <c r="J33" i="48"/>
  <c r="H34" i="48"/>
  <c r="J37" i="48"/>
  <c r="H38" i="48"/>
  <c r="H42" i="48"/>
  <c r="I13" i="48"/>
  <c r="O13" i="48"/>
  <c r="J15" i="48"/>
  <c r="P15" i="48"/>
  <c r="I28" i="48"/>
  <c r="L34" i="48"/>
  <c r="L36" i="48"/>
  <c r="L38" i="48"/>
  <c r="L40" i="48"/>
  <c r="J43" i="48"/>
  <c r="P43" i="48"/>
  <c r="H44" i="48"/>
  <c r="AL28" i="48"/>
  <c r="X28" i="48"/>
  <c r="Q28" i="48"/>
  <c r="AL30" i="48"/>
  <c r="X30" i="48"/>
  <c r="Q30" i="48"/>
  <c r="O30" i="48"/>
  <c r="K30" i="48"/>
  <c r="I30" i="48"/>
  <c r="C30" i="48"/>
  <c r="H13" i="48"/>
  <c r="J13" i="48"/>
  <c r="L13" i="48"/>
  <c r="C15" i="48"/>
  <c r="I15" i="48"/>
  <c r="K15" i="48"/>
  <c r="O15" i="48"/>
  <c r="Q15" i="48"/>
  <c r="X15" i="48"/>
  <c r="C16" i="48"/>
  <c r="I16" i="48"/>
  <c r="K16" i="48"/>
  <c r="O16" i="48"/>
  <c r="Q16" i="48"/>
  <c r="X16" i="48"/>
  <c r="J18" i="48"/>
  <c r="J19" i="48"/>
  <c r="J21" i="48"/>
  <c r="H28" i="48"/>
  <c r="J28" i="48"/>
  <c r="L28" i="48"/>
  <c r="P28" i="48"/>
  <c r="AL29" i="48"/>
  <c r="X29" i="48"/>
  <c r="Q29" i="48"/>
  <c r="O29" i="48"/>
  <c r="K29" i="48"/>
  <c r="I29" i="48"/>
  <c r="C29" i="48"/>
  <c r="J30" i="48"/>
  <c r="P30" i="48"/>
  <c r="AL31" i="48"/>
  <c r="X31" i="48"/>
  <c r="Q31" i="48"/>
  <c r="O31" i="48"/>
  <c r="K31" i="48"/>
  <c r="I31" i="48"/>
  <c r="C31" i="48"/>
  <c r="AL33" i="48"/>
  <c r="X33" i="48"/>
  <c r="Q33" i="48"/>
  <c r="O33" i="48"/>
  <c r="K33" i="48"/>
  <c r="I33" i="48"/>
  <c r="C33" i="48"/>
  <c r="J34" i="48"/>
  <c r="AL35" i="48"/>
  <c r="X35" i="48"/>
  <c r="Q35" i="48"/>
  <c r="O35" i="48"/>
  <c r="K35" i="48"/>
  <c r="I35" i="48"/>
  <c r="C35" i="48"/>
  <c r="J36" i="48"/>
  <c r="AL37" i="48"/>
  <c r="X37" i="48"/>
  <c r="Q37" i="48"/>
  <c r="O37" i="48"/>
  <c r="K37" i="48"/>
  <c r="I37" i="48"/>
  <c r="C37" i="48"/>
  <c r="J38" i="48"/>
  <c r="AL39" i="48"/>
  <c r="X39" i="48"/>
  <c r="Q39" i="48"/>
  <c r="O39" i="48"/>
  <c r="K39" i="48"/>
  <c r="I39" i="48"/>
  <c r="C39" i="48"/>
  <c r="J40" i="48"/>
  <c r="AL34" i="48"/>
  <c r="X34" i="48"/>
  <c r="Q34" i="48"/>
  <c r="O34" i="48"/>
  <c r="K34" i="48"/>
  <c r="I34" i="48"/>
  <c r="C34" i="48"/>
  <c r="AL36" i="48"/>
  <c r="X36" i="48"/>
  <c r="Q36" i="48"/>
  <c r="O36" i="48"/>
  <c r="K36" i="48"/>
  <c r="I36" i="48"/>
  <c r="C36" i="48"/>
  <c r="AL38" i="48"/>
  <c r="X38" i="48"/>
  <c r="Q38" i="48"/>
  <c r="O38" i="48"/>
  <c r="K38" i="48"/>
  <c r="I38" i="48"/>
  <c r="C38" i="48"/>
  <c r="AL40" i="48"/>
  <c r="X40" i="48"/>
  <c r="Q40" i="48"/>
  <c r="O40" i="48"/>
  <c r="K40" i="48"/>
  <c r="I40" i="48"/>
  <c r="C40" i="48"/>
  <c r="AL42" i="48"/>
  <c r="P42" i="48"/>
  <c r="J42" i="48"/>
  <c r="AL44" i="48"/>
  <c r="P44" i="48"/>
  <c r="J44" i="48"/>
  <c r="AL14" i="48"/>
  <c r="X14" i="48"/>
  <c r="Q14" i="48"/>
  <c r="O14" i="48"/>
  <c r="K14" i="48"/>
  <c r="I14" i="48"/>
  <c r="C14" i="48"/>
  <c r="AL17" i="48"/>
  <c r="X17" i="48"/>
  <c r="Q17" i="48"/>
  <c r="O17" i="48"/>
  <c r="K17" i="48"/>
  <c r="I17" i="48"/>
  <c r="C17" i="48"/>
  <c r="AL20" i="48"/>
  <c r="X20" i="48"/>
  <c r="Q20" i="48"/>
  <c r="O20" i="48"/>
  <c r="K20" i="48"/>
  <c r="I20" i="48"/>
  <c r="C20" i="48"/>
  <c r="AL22" i="48"/>
  <c r="X22" i="48"/>
  <c r="Q22" i="48"/>
  <c r="O22" i="48"/>
  <c r="K22" i="48"/>
  <c r="I22" i="48"/>
  <c r="C22" i="48"/>
  <c r="H23" i="48"/>
  <c r="L23" i="48"/>
  <c r="AL23" i="48"/>
  <c r="X23" i="48"/>
  <c r="Q23" i="48"/>
  <c r="O23" i="48"/>
  <c r="K23" i="48"/>
  <c r="I23" i="48"/>
  <c r="C23" i="48"/>
  <c r="C10" i="48"/>
  <c r="I10" i="48"/>
  <c r="C12" i="48"/>
  <c r="I12" i="48"/>
  <c r="K12" i="48"/>
  <c r="O12" i="48"/>
  <c r="Q12" i="48"/>
  <c r="X12" i="48"/>
  <c r="AL13" i="48"/>
  <c r="X13" i="48"/>
  <c r="Q13" i="48"/>
  <c r="J14" i="48"/>
  <c r="P14" i="48"/>
  <c r="J17" i="48"/>
  <c r="P17" i="48"/>
  <c r="AL18" i="48"/>
  <c r="X18" i="48"/>
  <c r="Q18" i="48"/>
  <c r="O18" i="48"/>
  <c r="K18" i="48"/>
  <c r="I18" i="48"/>
  <c r="C18" i="48"/>
  <c r="AL19" i="48"/>
  <c r="X19" i="48"/>
  <c r="Q19" i="48"/>
  <c r="O19" i="48"/>
  <c r="K19" i="48"/>
  <c r="I19" i="48"/>
  <c r="C19" i="48"/>
  <c r="J20" i="48"/>
  <c r="P20" i="48"/>
  <c r="AL21" i="48"/>
  <c r="X21" i="48"/>
  <c r="Q21" i="48"/>
  <c r="O21" i="48"/>
  <c r="K21" i="48"/>
  <c r="I21" i="48"/>
  <c r="C21" i="48"/>
  <c r="J22" i="48"/>
  <c r="P22" i="48"/>
  <c r="J23" i="48"/>
  <c r="P23" i="48"/>
  <c r="L41" i="48"/>
  <c r="C42" i="48"/>
  <c r="I42" i="48"/>
  <c r="K42" i="48"/>
  <c r="O42" i="48"/>
  <c r="Q42" i="48"/>
  <c r="X42" i="48"/>
  <c r="C43" i="48"/>
  <c r="I43" i="48"/>
  <c r="K43" i="48"/>
  <c r="O43" i="48"/>
  <c r="Q43" i="48"/>
  <c r="X43" i="48"/>
  <c r="C44" i="48"/>
  <c r="I44" i="48"/>
  <c r="K44" i="48"/>
  <c r="O44" i="48"/>
  <c r="Q44" i="48"/>
  <c r="X44" i="48"/>
  <c r="Y7" i="48"/>
  <c r="AA7" i="48"/>
  <c r="AC7" i="48"/>
  <c r="AE7" i="48"/>
  <c r="AL7" i="48"/>
  <c r="C8" i="48"/>
  <c r="I8" i="48"/>
  <c r="C9" i="48"/>
  <c r="I9" i="48"/>
  <c r="AL9" i="48"/>
  <c r="C7" i="48"/>
  <c r="I7" i="48"/>
  <c r="X7" i="48"/>
  <c r="Z7" i="48"/>
  <c r="AB7" i="48"/>
  <c r="J15" i="50"/>
  <c r="O16" i="50"/>
  <c r="AE7" i="50"/>
  <c r="P15" i="50"/>
  <c r="AB7" i="50"/>
  <c r="I15" i="50"/>
  <c r="K15" i="50"/>
  <c r="Y7" i="50"/>
  <c r="C16" i="50"/>
  <c r="J14" i="50"/>
  <c r="P14" i="50"/>
  <c r="H14" i="50"/>
  <c r="L14" i="50"/>
  <c r="R14" i="50"/>
  <c r="J16" i="50"/>
  <c r="L15" i="50"/>
  <c r="H15" i="50"/>
  <c r="AL15" i="50"/>
  <c r="O15" i="50"/>
  <c r="AL16" i="50"/>
  <c r="Q15" i="50"/>
  <c r="C15" i="50"/>
  <c r="K16" i="50"/>
  <c r="C14" i="50"/>
  <c r="I14" i="50"/>
  <c r="K14" i="50"/>
  <c r="O14" i="50"/>
  <c r="Q14" i="50"/>
  <c r="L16" i="50"/>
  <c r="H16" i="50"/>
  <c r="Z7" i="50"/>
  <c r="X16" i="50"/>
  <c r="I16" i="50"/>
  <c r="AC7" i="50"/>
  <c r="AL7" i="50"/>
  <c r="AA7" i="50"/>
  <c r="Q16" i="50"/>
</calcChain>
</file>

<file path=xl/sharedStrings.xml><?xml version="1.0" encoding="utf-8"?>
<sst xmlns="http://schemas.openxmlformats.org/spreadsheetml/2006/main" count="8131" uniqueCount="1659">
  <si>
    <t>Ngày sinh</t>
  </si>
  <si>
    <t>Nơi sinh</t>
  </si>
  <si>
    <t>Giới tính</t>
  </si>
  <si>
    <t>Chuyên ngành</t>
  </si>
  <si>
    <t>Khóa học</t>
  </si>
  <si>
    <t>Mã số</t>
  </si>
  <si>
    <t>Tên luận văn</t>
  </si>
  <si>
    <t>Lớp</t>
  </si>
  <si>
    <t>Ghi chú</t>
  </si>
  <si>
    <t>TRƯỜNG ĐẠI HỌC KINH TẾ</t>
  </si>
  <si>
    <t>ĐẠI HỌC QUỐC GIA HÀ NỘI</t>
  </si>
  <si>
    <t>Họ và tên</t>
  </si>
  <si>
    <t>Mã HV</t>
  </si>
  <si>
    <t>Cán bộ hướng dẫn</t>
  </si>
  <si>
    <t>Cơ quan CBHD</t>
  </si>
  <si>
    <t>Điểm luận văn (hệ 10)</t>
  </si>
  <si>
    <t>Điểm luận văn (hệ chữ)</t>
  </si>
  <si>
    <t>Điểm TB chung học tập (hệ 4)</t>
  </si>
  <si>
    <t>QĐ công nhận DS học viên cao học năm thứ nhất</t>
  </si>
  <si>
    <t>QĐ phân công CBHD và giao đề tài luận văn thạc sĩ</t>
  </si>
  <si>
    <t xml:space="preserve">QĐ thành lập HĐ chấm luận văn thạc sĩ </t>
  </si>
  <si>
    <t>Ngày bảo vệ</t>
  </si>
  <si>
    <t>Điện thoại HV</t>
  </si>
  <si>
    <t>Email HV</t>
  </si>
  <si>
    <t>CT</t>
  </si>
  <si>
    <t>PB1</t>
  </si>
  <si>
    <t>PB2</t>
  </si>
  <si>
    <t>TK</t>
  </si>
  <si>
    <t>UV</t>
  </si>
  <si>
    <t>Tổng số TC tích lũy</t>
  </si>
  <si>
    <t>Loại chương trình đào tạo (Đ Trang)</t>
  </si>
  <si>
    <r>
      <t xml:space="preserve">Chuẩn đầu ra về ngoại ngữ </t>
    </r>
    <r>
      <rPr>
        <i/>
        <sz val="13"/>
        <rFont val="Times New Roman"/>
        <family val="1"/>
      </rPr>
      <t>(ghi rõ loại chứng chỉ)</t>
    </r>
  </si>
  <si>
    <t>Stt</t>
  </si>
  <si>
    <t>Nguyễn Thị Như</t>
  </si>
  <si>
    <t>Quỳnh</t>
  </si>
  <si>
    <t>09/06/1986</t>
  </si>
  <si>
    <t>B1</t>
  </si>
  <si>
    <t>0975779906</t>
  </si>
  <si>
    <t>quynhnapa@gmail.com</t>
  </si>
  <si>
    <t>Nguyễn Xuân</t>
  </si>
  <si>
    <t>Tùng</t>
  </si>
  <si>
    <t>14/10/1990</t>
  </si>
  <si>
    <t>QLKT1</t>
  </si>
  <si>
    <t>0945861410</t>
  </si>
  <si>
    <t>tunglehtc7@gmail.com</t>
  </si>
  <si>
    <t>Phan Văn</t>
  </si>
  <si>
    <t>Học</t>
  </si>
  <si>
    <t>25/05/1984</t>
  </si>
  <si>
    <t>0973759898</t>
  </si>
  <si>
    <t>phanhoc.dtn@gmail.com</t>
  </si>
  <si>
    <t>Phạm</t>
  </si>
  <si>
    <t>Huy</t>
  </si>
  <si>
    <t>Phạm Huy</t>
  </si>
  <si>
    <t>01/01/1990</t>
  </si>
  <si>
    <t>Vĩnh Phúc</t>
  </si>
  <si>
    <t>Nam</t>
  </si>
  <si>
    <t>Quản lý Kinh tế</t>
  </si>
  <si>
    <t>QH-2016-E</t>
  </si>
  <si>
    <t>60340410</t>
  </si>
  <si>
    <t>Quản lý nhân lực tại Công ty TNHH bảo hiểm phi nhân thọ FUBON Việt Nam</t>
  </si>
  <si>
    <t>TS. Lê Thị Hồng Điệp</t>
  </si>
  <si>
    <t xml:space="preserve"> Trường ĐH Kinh tế, ĐHQG Hà Nội</t>
  </si>
  <si>
    <t>2979/ĐHKT-QĐ ngày 8/11/2017</t>
  </si>
  <si>
    <t>2350/QĐ-ĐHKT ngày 25/8/2016 của Hiệu trưởng Trường ĐHKT</t>
  </si>
  <si>
    <t>0916311289</t>
  </si>
  <si>
    <t>cachep3112@gmail.com</t>
  </si>
  <si>
    <t>Trần Xuân</t>
  </si>
  <si>
    <t>Hiếu</t>
  </si>
  <si>
    <t>20/08/1988</t>
  </si>
  <si>
    <t>QTKD1</t>
  </si>
  <si>
    <t>0908555595</t>
  </si>
  <si>
    <t>tranxuanhieu.bkit@gmail.com</t>
  </si>
  <si>
    <t>Hà Hiểu</t>
  </si>
  <si>
    <t>Huế</t>
  </si>
  <si>
    <t>29/03/1992</t>
  </si>
  <si>
    <t>TCNH1</t>
  </si>
  <si>
    <t>0962511360</t>
  </si>
  <si>
    <t>huehh2903@gmail.com</t>
  </si>
  <si>
    <t>Phạm Kiều</t>
  </si>
  <si>
    <t>Yên</t>
  </si>
  <si>
    <t>20/12/1992</t>
  </si>
  <si>
    <t>0978286675</t>
  </si>
  <si>
    <t>yenpk@pvcombank.com.vn</t>
  </si>
  <si>
    <t>Nguyễn Thị Ngọc</t>
  </si>
  <si>
    <t>Tú</t>
  </si>
  <si>
    <t>14/03/1991</t>
  </si>
  <si>
    <t>0942661616</t>
  </si>
  <si>
    <t>tu.ptit91@gmail.com</t>
  </si>
  <si>
    <t>Bùi Đình</t>
  </si>
  <si>
    <t>Chung</t>
  </si>
  <si>
    <t>02/07/1991</t>
  </si>
  <si>
    <t>0963296626</t>
  </si>
  <si>
    <t>chungqtkd2@gmail.com</t>
  </si>
  <si>
    <t>Trần Thị Ngọc</t>
  </si>
  <si>
    <t>Ánh</t>
  </si>
  <si>
    <t>27/04/1993</t>
  </si>
  <si>
    <t>B2</t>
  </si>
  <si>
    <t>0975305360</t>
  </si>
  <si>
    <t>ngocanh.vuw10@gmail.com</t>
  </si>
  <si>
    <t>Nguyễn Tiến</t>
  </si>
  <si>
    <t>Thành</t>
  </si>
  <si>
    <t>02/11/1985</t>
  </si>
  <si>
    <t>nợ cc (mới có xác nhận)</t>
  </si>
  <si>
    <t>0977013885</t>
  </si>
  <si>
    <t>tienthanhtuanminh@gmail.com</t>
  </si>
  <si>
    <t>Đinh Thị Bích</t>
  </si>
  <si>
    <t>Xuân</t>
  </si>
  <si>
    <t>19/11/1977</t>
  </si>
  <si>
    <t>CNTA</t>
  </si>
  <si>
    <t>0988176878</t>
  </si>
  <si>
    <t>dinhbichxuan@gmail.com</t>
  </si>
  <si>
    <t>Đào Thị Thanh</t>
  </si>
  <si>
    <t>Giang</t>
  </si>
  <si>
    <t>17/09/1993</t>
  </si>
  <si>
    <t>0386148956</t>
  </si>
  <si>
    <t>giang.dtt@pnj.com.vn</t>
  </si>
  <si>
    <t>Nguyễn Thùy</t>
  </si>
  <si>
    <t>Linh</t>
  </si>
  <si>
    <t>15/05/1989</t>
  </si>
  <si>
    <t>Toeic</t>
  </si>
  <si>
    <t>0932215589</t>
  </si>
  <si>
    <t>ms.thuylinh89@gmail.com</t>
  </si>
  <si>
    <t>Trần Trung</t>
  </si>
  <si>
    <t>Thắng</t>
  </si>
  <si>
    <t>23/09/1978</t>
  </si>
  <si>
    <t>0982238268</t>
  </si>
  <si>
    <t>thanghqbn@gmail.com</t>
  </si>
  <si>
    <t>Bùi Thanh</t>
  </si>
  <si>
    <t>Bình</t>
  </si>
  <si>
    <t>03/09/1983</t>
  </si>
  <si>
    <t>0919006262</t>
  </si>
  <si>
    <t>binhbt2@bidv.com.vn</t>
  </si>
  <si>
    <t>Trịnh Thị Thu</t>
  </si>
  <si>
    <t>Dung</t>
  </si>
  <si>
    <t>17/08/1983</t>
  </si>
  <si>
    <t>0946003686</t>
  </si>
  <si>
    <t>thanhbinhmhb@gmail.com</t>
  </si>
  <si>
    <t>Nguyễn Thị Diệu</t>
  </si>
  <si>
    <t>Ly</t>
  </si>
  <si>
    <t>05/06/1992</t>
  </si>
  <si>
    <t>dieuly0506@gmail.com</t>
  </si>
  <si>
    <t>0964540925</t>
  </si>
  <si>
    <t>Hoàng Huy</t>
  </si>
  <si>
    <t>Hùng</t>
  </si>
  <si>
    <t>Nguyễn Thu</t>
  </si>
  <si>
    <t>Thủy</t>
  </si>
  <si>
    <t>01/01/1994</t>
  </si>
  <si>
    <t>Nguyễn Thu Thuỷ</t>
  </si>
  <si>
    <t>Thái Bình</t>
  </si>
  <si>
    <t>Nữ</t>
  </si>
  <si>
    <t>Quản trị kinh doanh</t>
  </si>
  <si>
    <t>QH-2017-E</t>
  </si>
  <si>
    <t>Ảnh hưởng của việc khôi phục dịch vụ đến sự hài lòng của khách hàng: Trường hợp tại nhà hàng Sunshine Thái Bình</t>
  </si>
  <si>
    <t>TS. Nguyễn Thị Phi Nga</t>
  </si>
  <si>
    <t>Trường Đại học Kinh tế - ĐHQGHN</t>
  </si>
  <si>
    <t>75/ĐHKT-QĐ ngày 7/1/2019</t>
  </si>
  <si>
    <t>1969/QĐ-ĐHKT ngày 19/7/2017 của Hiệu trưởng Trường ĐHKT</t>
  </si>
  <si>
    <t>0989017129</t>
  </si>
  <si>
    <t>thuysnail.bank@gmail.com</t>
  </si>
  <si>
    <t>Đơn từ cô Nga</t>
  </si>
  <si>
    <t>Nguyễn Thanh</t>
  </si>
  <si>
    <t>Long</t>
  </si>
  <si>
    <t>12/08/1993</t>
  </si>
  <si>
    <t>0946558968</t>
  </si>
  <si>
    <t>longnt128@gmail.com</t>
  </si>
  <si>
    <t>Thái Duy</t>
  </si>
  <si>
    <t>Trường</t>
  </si>
  <si>
    <t>13/09/1985</t>
  </si>
  <si>
    <t>Thái Duy Trường</t>
  </si>
  <si>
    <t>Phú Thọ</t>
  </si>
  <si>
    <t>Quản lý kinh tế</t>
  </si>
  <si>
    <t>Chất lượng nhân lực tại nhà máy E112 Công ty TNHH MTV Thanh Bình - BCA</t>
  </si>
  <si>
    <t>TS. Nguyễn Duy Lạc</t>
  </si>
  <si>
    <t>Trường ĐH Mỏ - Địa chất</t>
  </si>
  <si>
    <t>979/ĐHKT-QĐ ngày 17/04/2018</t>
  </si>
  <si>
    <t>4094/QĐ-ĐHKT ngày 16/12/2016 của Hiệu trưởng Trường ĐHKT</t>
  </si>
  <si>
    <t>QLKT2</t>
  </si>
  <si>
    <t>0986681598</t>
  </si>
  <si>
    <t>trungthai139@gmail.com</t>
  </si>
  <si>
    <t>Nguyễn Thị</t>
  </si>
  <si>
    <t>Điệp</t>
  </si>
  <si>
    <t>21/01/1985</t>
  </si>
  <si>
    <t>0916056481</t>
  </si>
  <si>
    <t>nguyenthidiep@vnu.edu.vn</t>
  </si>
  <si>
    <t>Phương</t>
  </si>
  <si>
    <t>26/06/1986</t>
  </si>
  <si>
    <t>0916686255</t>
  </si>
  <si>
    <t>hphuong.kt@gmail.com</t>
  </si>
  <si>
    <t>Phạm Đức</t>
  </si>
  <si>
    <t>02/01/1989</t>
  </si>
  <si>
    <t>0979362063</t>
  </si>
  <si>
    <t>hungducpham89@gmail.com</t>
  </si>
  <si>
    <t>Lê Hải</t>
  </si>
  <si>
    <t>Vinh</t>
  </si>
  <si>
    <t>13/01/1992</t>
  </si>
  <si>
    <t>0983681836</t>
  </si>
  <si>
    <t>vinhlh131@gmail.com</t>
  </si>
  <si>
    <t>Huyền</t>
  </si>
  <si>
    <t>15/11/1991</t>
  </si>
  <si>
    <t>0971628186</t>
  </si>
  <si>
    <t>huyennguyen1511@gmail.com</t>
  </si>
  <si>
    <t>Nguyễn Bá</t>
  </si>
  <si>
    <t>Sơn</t>
  </si>
  <si>
    <t>Nguyễn Bá Sơn</t>
  </si>
  <si>
    <t>22/12/1976</t>
  </si>
  <si>
    <t>Hà Nội</t>
  </si>
  <si>
    <t>Tài chính - Ngân hàng</t>
  </si>
  <si>
    <t>60340201</t>
  </si>
  <si>
    <t>Hiệu quả sử dụng vốn Nhà nước tại tập đoàn viễn thông Quân đội Viettel</t>
  </si>
  <si>
    <t>PGS.TS. Trịnh Thị Hoa Mai</t>
  </si>
  <si>
    <t xml:space="preserve"> Nguyên cán bộ Trường ĐH Kinh tế, ĐHQG Hà Nội</t>
  </si>
  <si>
    <t>3111/ĐHKT-QĐ ngày 8/11/2017</t>
  </si>
  <si>
    <t>0977033538</t>
  </si>
  <si>
    <t>son.nguyenbakt@gmail.com</t>
  </si>
  <si>
    <t>22/11/1984</t>
  </si>
  <si>
    <t>Hoàng Huy Hùng</t>
  </si>
  <si>
    <t>Nghệ An</t>
  </si>
  <si>
    <t>QH-2015-E</t>
  </si>
  <si>
    <t>Tuyển dụng nhân lực tại Công ty Liên doanh TNHH Hino Motors Việt Nam</t>
  </si>
  <si>
    <t>PGS.TS. Lê Quân</t>
  </si>
  <si>
    <t>Trường Đại học Kinh tế, ĐHQGHN</t>
  </si>
  <si>
    <t>3429/QĐ-ĐHKT ngày 16/11/2016</t>
  </si>
  <si>
    <t>5756/QĐ-ĐHKT ngày 31/12/2015 của Hiệu trưởng Trường Đại học Kinh tế</t>
  </si>
  <si>
    <t>0931675666</t>
  </si>
  <si>
    <t>hunght2211@gmail.com</t>
  </si>
  <si>
    <t>Hà Thị Thanh</t>
  </si>
  <si>
    <t>Thúy</t>
  </si>
  <si>
    <t>15/09/1984</t>
  </si>
  <si>
    <t>Hà Thị Thanh Thuý</t>
  </si>
  <si>
    <t>Lào Cai</t>
  </si>
  <si>
    <t>Nhân tố ảnh hưởng đến sự hài lòng trong công việc của nhân viên tại Ngân hàng Thương mại Cổ phần Kỹ thương Việt Nam - Hội sở chính</t>
  </si>
  <si>
    <t>TS. Nguyễn Thu Hà</t>
  </si>
  <si>
    <t>Trường ĐHKT - ĐHQGHN</t>
  </si>
  <si>
    <t>241/ĐHKT-QĐ ngày 15/1/2019</t>
  </si>
  <si>
    <t>0986179386</t>
  </si>
  <si>
    <t>thuyhtt150984@gmail.com</t>
  </si>
  <si>
    <t>Mai</t>
  </si>
  <si>
    <t>23/08/1991</t>
  </si>
  <si>
    <t>0969823891</t>
  </si>
  <si>
    <t>ngocmaie7.vcu@gmail.com</t>
  </si>
  <si>
    <t>Đỗ Huy</t>
  </si>
  <si>
    <t>Đạt</t>
  </si>
  <si>
    <t>28/11/1990</t>
  </si>
  <si>
    <t>0966276666</t>
  </si>
  <si>
    <t>dodat2766@gmail.com</t>
  </si>
  <si>
    <t>Nguyễn Thị Thu</t>
  </si>
  <si>
    <t>Nga</t>
  </si>
  <si>
    <t>28/07/1989</t>
  </si>
  <si>
    <t>0989408381</t>
  </si>
  <si>
    <t>ngahvnh@gmail.com</t>
  </si>
  <si>
    <t>Minh</t>
  </si>
  <si>
    <t>22/04/1989</t>
  </si>
  <si>
    <t>TACB (kiên)</t>
  </si>
  <si>
    <t>0977631585</t>
  </si>
  <si>
    <t>nguyenhaminh3010@gmail.com</t>
  </si>
  <si>
    <t>Tôn Thị</t>
  </si>
  <si>
    <t>Oanh</t>
  </si>
  <si>
    <t>24/08/1990</t>
  </si>
  <si>
    <t>Bằng CN</t>
  </si>
  <si>
    <t>0973868326</t>
  </si>
  <si>
    <t>tonoanh.50@gmail.com</t>
  </si>
  <si>
    <t>Lê Thanh</t>
  </si>
  <si>
    <t>02/04/1980</t>
  </si>
  <si>
    <t>0943578988</t>
  </si>
  <si>
    <t>tunglt@pvep.com.vn</t>
  </si>
  <si>
    <t>21/09/1991</t>
  </si>
  <si>
    <t>0374871991</t>
  </si>
  <si>
    <t>sonlethanh21991@gmail.com</t>
  </si>
  <si>
    <t>Phạm Việt</t>
  </si>
  <si>
    <t>18/07/1983</t>
  </si>
  <si>
    <t>0989895007</t>
  </si>
  <si>
    <t xml:space="preserve"> Cường</t>
  </si>
  <si>
    <t>Đặng Thị Kim</t>
  </si>
  <si>
    <t>Anh</t>
  </si>
  <si>
    <t>17/10/1994</t>
  </si>
  <si>
    <t>0981057999</t>
  </si>
  <si>
    <t>kimanh1710199@gmail.com</t>
  </si>
  <si>
    <t>Tuyến</t>
  </si>
  <si>
    <t>10/12/1994</t>
  </si>
  <si>
    <t>0868828596</t>
  </si>
  <si>
    <t>tuyennt1012@gmail.com</t>
  </si>
  <si>
    <t>Vũ Thị Thúy</t>
  </si>
  <si>
    <t>Ngân</t>
  </si>
  <si>
    <t>17/12/1990</t>
  </si>
  <si>
    <t>Vũ Thị Thuý Ngân</t>
  </si>
  <si>
    <t>Chiến lược kinh doanh tại Công ty TNHH Tiềm năng sinh thái Hòa Lạc</t>
  </si>
  <si>
    <t>PGS.TS. Nhâm Phong Tuân</t>
  </si>
  <si>
    <t>46/ĐHKT-QĐ ngày 7/1/2019</t>
  </si>
  <si>
    <t>0982775246</t>
  </si>
  <si>
    <t>thuyngan.vt2@gmail.com</t>
  </si>
  <si>
    <t>Vũ Thị</t>
  </si>
  <si>
    <t>17/06/1994</t>
  </si>
  <si>
    <t>0936981357</t>
  </si>
  <si>
    <t>huyenvu.neu@gmail.com</t>
  </si>
  <si>
    <t>Trần Huy</t>
  </si>
  <si>
    <t>Quang</t>
  </si>
  <si>
    <t>04/11/1991</t>
  </si>
  <si>
    <t>0915455692</t>
  </si>
  <si>
    <t>quangtranhuy@hotmail.com</t>
  </si>
  <si>
    <t>Trương Thị</t>
  </si>
  <si>
    <t>18/06/1990</t>
  </si>
  <si>
    <t>0977022186</t>
  </si>
  <si>
    <t>truonghuyen.tb90@gmail.com</t>
  </si>
  <si>
    <t>Trần Thùy</t>
  </si>
  <si>
    <t>17/04/1992</t>
  </si>
  <si>
    <t>Trần Thuỳ Dung</t>
  </si>
  <si>
    <t>Chất lượng dịch vụ thẻ thanh toán tại Ngân hàng TMCP Đầu tư và Phát triển Việt Nam</t>
  </si>
  <si>
    <t>TS Nguyễn Xuân Quang</t>
  </si>
  <si>
    <t>Trường Đào tạo BIDV</t>
  </si>
  <si>
    <t>135/ĐHKT-QĐ ngày 7/1/2019</t>
  </si>
  <si>
    <t>0918215247</t>
  </si>
  <si>
    <t>thuydung92tran@gmail.com</t>
  </si>
  <si>
    <t>Trương Đắc</t>
  </si>
  <si>
    <t>20/03/1993</t>
  </si>
  <si>
    <t>Vượng</t>
  </si>
  <si>
    <t>Hoãn nộp hồ sơ đến 23/9/2019</t>
  </si>
  <si>
    <t>đã bs xác nhận B1</t>
  </si>
  <si>
    <t>Lê Thị</t>
  </si>
  <si>
    <t>Lan</t>
  </si>
  <si>
    <t>10/07/1991</t>
  </si>
  <si>
    <t>Lê Thị Lan</t>
  </si>
  <si>
    <t>60340102</t>
  </si>
  <si>
    <t>Marketing mix cho sản phẩm điện thoại di động tại Công ty TNHH Thế giới di động</t>
  </si>
  <si>
    <t>PGS.TS. Nguyễn Mạnh Tuân</t>
  </si>
  <si>
    <t>1062/ĐHKT-QĐ ngày 17/04/2018</t>
  </si>
  <si>
    <t>QTKD2</t>
  </si>
  <si>
    <t>0799020920</t>
  </si>
  <si>
    <t>lanjuly.edocs91@gmail.com</t>
  </si>
  <si>
    <t>Nợ Chứng nhận cục khảo thí 20/9</t>
  </si>
  <si>
    <t>Phạm Thu</t>
  </si>
  <si>
    <t>Hương</t>
  </si>
  <si>
    <t>20/09/1986</t>
  </si>
  <si>
    <t>0902228596</t>
  </si>
  <si>
    <t>huongpt209@gmail.com</t>
  </si>
  <si>
    <t>Hoàng Quốc</t>
  </si>
  <si>
    <t>Dũng</t>
  </si>
  <si>
    <t>10/06/1989</t>
  </si>
  <si>
    <t>0965692888</t>
  </si>
  <si>
    <t>hoangquocdung.vnn@gmail.com</t>
  </si>
  <si>
    <t>08/09/1992</t>
  </si>
  <si>
    <t>0965691888</t>
  </si>
  <si>
    <t>nguyenlinh.ibl@gmail.com</t>
  </si>
  <si>
    <t>Mai Hoàng</t>
  </si>
  <si>
    <t>11/06/1982</t>
  </si>
  <si>
    <t>Chị Nhung (thứ 2 nộp hs)</t>
  </si>
  <si>
    <t>Phạm Thị</t>
  </si>
  <si>
    <t>Liên</t>
  </si>
  <si>
    <t>06/04/1984</t>
  </si>
  <si>
    <t>Liên kế toán, thứ 2 nộp</t>
  </si>
  <si>
    <t>Ngọc</t>
  </si>
  <si>
    <t>07/07/1990</t>
  </si>
  <si>
    <t>0389905493</t>
  </si>
  <si>
    <t>ngocaob@gmail.com</t>
  </si>
  <si>
    <t>Nguyễn Thị Minh</t>
  </si>
  <si>
    <t>Loan</t>
  </si>
  <si>
    <t>11/08/1977</t>
  </si>
  <si>
    <t>0986386877</t>
  </si>
  <si>
    <t>thaonguyen.banana@gmail.com</t>
  </si>
  <si>
    <t>Lê Duy</t>
  </si>
  <si>
    <t>10/04/1991</t>
  </si>
  <si>
    <t>0837669789</t>
  </si>
  <si>
    <t>ngocld@vietinbank.vn</t>
  </si>
  <si>
    <t>Đào Thị Thu</t>
  </si>
  <si>
    <t>Thảo</t>
  </si>
  <si>
    <t>07/10/1994</t>
  </si>
  <si>
    <t>0966928989</t>
  </si>
  <si>
    <t>thuthaodao0710@gmail.com</t>
  </si>
  <si>
    <t>Trần Ngọc</t>
  </si>
  <si>
    <t>29/10/1989</t>
  </si>
  <si>
    <t>0977984149</t>
  </si>
  <si>
    <t>mr.hieu2910@gmail.com</t>
  </si>
  <si>
    <t>Ngô Thị Thu</t>
  </si>
  <si>
    <t>28/08/1992</t>
  </si>
  <si>
    <t>0366222215</t>
  </si>
  <si>
    <t>thuthuy509@gmail.com</t>
  </si>
  <si>
    <t>Cường</t>
  </si>
  <si>
    <t>phamvietcuongtthy@gmail.com</t>
  </si>
  <si>
    <t>Thái Thị</t>
  </si>
  <si>
    <t>05/09/1993</t>
  </si>
  <si>
    <t>0917730088</t>
  </si>
  <si>
    <t>huyentt@isvnu.vn</t>
  </si>
  <si>
    <t xml:space="preserve">Nguyễn Thị </t>
  </si>
  <si>
    <t>Trang</t>
  </si>
  <si>
    <t>11/03/1988</t>
  </si>
  <si>
    <t>0979603068</t>
  </si>
  <si>
    <t>ngtrieut32@gmail.com</t>
  </si>
  <si>
    <t>Nguyễn Ngọc</t>
  </si>
  <si>
    <t>Yến</t>
  </si>
  <si>
    <t>19/11/1991</t>
  </si>
  <si>
    <t>0936249911</t>
  </si>
  <si>
    <t>yennguyenngoc1911@gmail.com</t>
  </si>
  <si>
    <t>Đoàn Thị Minh</t>
  </si>
  <si>
    <t>Hồng</t>
  </si>
  <si>
    <t>30/01/1986</t>
  </si>
  <si>
    <t>0975953634</t>
  </si>
  <si>
    <t>hong30111@gmail.com</t>
  </si>
  <si>
    <t>03/10/1987</t>
  </si>
  <si>
    <t>0984279198</t>
  </si>
  <si>
    <t>quynhpham1087@gmail.com</t>
  </si>
  <si>
    <t>Trịnh Văn</t>
  </si>
  <si>
    <t>02/08/1991</t>
  </si>
  <si>
    <t>0963162891</t>
  </si>
  <si>
    <t>tvnam.vba@gmail.com</t>
  </si>
  <si>
    <t>Đỗ Việt</t>
  </si>
  <si>
    <t>25/10/1990</t>
  </si>
  <si>
    <t>0976534300</t>
  </si>
  <si>
    <t>dovietanh2510@gmail.com</t>
  </si>
  <si>
    <t>Bắc</t>
  </si>
  <si>
    <t>21/10/1993</t>
  </si>
  <si>
    <t>0974188992</t>
  </si>
  <si>
    <t>bacnx.yec@gmail.com</t>
  </si>
  <si>
    <t>Nguyễn Thị Hải</t>
  </si>
  <si>
    <t>Hà</t>
  </si>
  <si>
    <t>25/04/1984</t>
  </si>
  <si>
    <t>0386961999</t>
  </si>
  <si>
    <t>hanth.tah@vietcombank.com.vn</t>
  </si>
  <si>
    <t>Phạm Ngọc</t>
  </si>
  <si>
    <t>Thạch</t>
  </si>
  <si>
    <t>30/11/1993</t>
  </si>
  <si>
    <t>0919198468</t>
  </si>
  <si>
    <t>pham.ngocthach378@gmail.com</t>
  </si>
  <si>
    <t>Lê Thị Thúy</t>
  </si>
  <si>
    <t>25/01/1990</t>
  </si>
  <si>
    <t>Lê Thị Thúy Quỳnh</t>
  </si>
  <si>
    <t>Cao Bằng</t>
  </si>
  <si>
    <t>Kinh tế quốc tế</t>
  </si>
  <si>
    <t>60310106</t>
  </si>
  <si>
    <t>Môi trường thu hút FDI vào ngành nông nghiệp tại Việt Nam: Thực trạng và giải pháp</t>
  </si>
  <si>
    <t>TS Phạm Thu Phương</t>
  </si>
  <si>
    <t>3073/ĐHKT-QĐ ngày 8/11/2017</t>
  </si>
  <si>
    <t>0986944264</t>
  </si>
  <si>
    <t>lethuyquynh2501@gmail.com</t>
  </si>
  <si>
    <t>Trần Phương</t>
  </si>
  <si>
    <t>02/04/1984</t>
  </si>
  <si>
    <t>0904358816</t>
  </si>
  <si>
    <t>phuonglinh2484@gmail.com</t>
  </si>
  <si>
    <t>Huệ</t>
  </si>
  <si>
    <t>28/09/1989</t>
  </si>
  <si>
    <t>0972731989</t>
  </si>
  <si>
    <t>huenguyen2809@gmail.com</t>
  </si>
  <si>
    <t>Trần Thị Thu</t>
  </si>
  <si>
    <t>11/12/1986</t>
  </si>
  <si>
    <t>0983976287</t>
  </si>
  <si>
    <t>trang.furnico@gmail.com</t>
  </si>
  <si>
    <t>Nguyễn Trọng</t>
  </si>
  <si>
    <t>Nguyễn Trọng Vinh</t>
  </si>
  <si>
    <t>01/11/1992</t>
  </si>
  <si>
    <t>Bắc Ninh</t>
  </si>
  <si>
    <t>Phân bổ ngân sách Nhà nước: Kinh nghiệm quốc tế và hàm ý cho Việt Nam</t>
  </si>
  <si>
    <t>TS Nguyễn Cẩm Nhung</t>
  </si>
  <si>
    <t>3079/ĐHKT-QĐ ngày 8/11/2017</t>
  </si>
  <si>
    <t>0983736215</t>
  </si>
  <si>
    <t>nguyentrongvinhktdn@gmail.com</t>
  </si>
  <si>
    <t>05/12/1984</t>
  </si>
  <si>
    <t>0913963108</t>
  </si>
  <si>
    <t>quynhvt84@gmail.com</t>
  </si>
  <si>
    <t>Bảo vệ ngoài 7 - 13/10</t>
  </si>
  <si>
    <t>KTQT</t>
  </si>
  <si>
    <t>Nguyễn Thị Như Quỳnh</t>
  </si>
  <si>
    <t>Quản lý nhân lực tại Công ty cổ phần chứng khoán Đại Nam</t>
  </si>
  <si>
    <t>PGS.TS Đinh Văn Thông</t>
  </si>
  <si>
    <t>120/ĐHKT-QĐ ngày 7/1/2019</t>
  </si>
  <si>
    <t>Nguyễn Xuân Tùng</t>
  </si>
  <si>
    <t>Quản lý chi ngân sách nhà nước tại Tổng cục biển và hải đảo Việt Nam</t>
  </si>
  <si>
    <t>TS. Hoàng Xuân Lâm</t>
  </si>
  <si>
    <t>Trường ĐH Công nghệ và Quản lý Hữu Nghị</t>
  </si>
  <si>
    <t>129/ĐHKT-QĐ ngày 7/1/2019</t>
  </si>
  <si>
    <t>Phan Văn Học</t>
  </si>
  <si>
    <t>Nam Định</t>
  </si>
  <si>
    <t>Quản lý nhân lực tại Công ty cổ phần SOHACO Việt Nam</t>
  </si>
  <si>
    <t>96/ĐHKT-QĐ ngày 7/1/2019</t>
  </si>
  <si>
    <t>Trần Xuân Hiếu</t>
  </si>
  <si>
    <t>Quảng Ninh</t>
  </si>
  <si>
    <t>Đánh giá kết quả làm việc của người lao động tại Công ty VNPT Technology</t>
  </si>
  <si>
    <t>TS. Nguyễn Thùy Dung</t>
  </si>
  <si>
    <t>63/ĐHKT-QĐ ngày 7/1/2019</t>
  </si>
  <si>
    <t>Hà Hiểu Huế</t>
  </si>
  <si>
    <t>Tuyên Quang</t>
  </si>
  <si>
    <t>Tăng cường thanh tra, giám sát đối với các tổ chức tín dụng của Ngân hàng Nhà Nước – Chi nhánh Tỉnh Tuyên Quang</t>
  </si>
  <si>
    <t>PGS. TS Lê Hoàng Nga</t>
  </si>
  <si>
    <t>Trung tâm Nghiên cứu khoa học và Đào tạo chứng khoán</t>
  </si>
  <si>
    <t>139/ĐHKT-QĐ ngày 7/1/2019</t>
  </si>
  <si>
    <t>Phạm Kiều Yên</t>
  </si>
  <si>
    <t>Chất lượng tín dụng doanh nghiệp vừa và nhỏ tại Ngân hàng TMCP Đại Chúng Việt Nam (Pvcombank) - Chi nhánh Thái Bình</t>
  </si>
  <si>
    <t>PGS.TS. Lê Hoàng Nga</t>
  </si>
  <si>
    <t>170/ĐHKT-QĐ ngày 7/1/2019</t>
  </si>
  <si>
    <t>Nguyễn Thị Ngọc Tú</t>
  </si>
  <si>
    <t>Quản lý nhân lực tại Tổng công ty thăm dò khai thác dầu khí Việt Nam</t>
  </si>
  <si>
    <t>PGS.TS Phạm Văn Dũng</t>
  </si>
  <si>
    <t>127/ĐHKT-QĐ ngày 7/1/2019</t>
  </si>
  <si>
    <t>Bùi Đình Chung</t>
  </si>
  <si>
    <t>Văn hóa doanh nghiệp của Công ty TNHH New Hope Hà Nội</t>
  </si>
  <si>
    <t>59/ĐHKT-QĐ ngày 7/1/2019</t>
  </si>
  <si>
    <t>Trần Thị Ngọc Ánh</t>
  </si>
  <si>
    <t>Năng lực cạnh tranh của Ngân hàng Thương mại Cổ phần Bưu Điện Liên Việt trong bối cảnh hội nhập quốc tế</t>
  </si>
  <si>
    <t>TS. Lưu Thị Minh Ngọc</t>
  </si>
  <si>
    <t>29/ĐHKT-QĐ ngày 7/1/2019</t>
  </si>
  <si>
    <t>Nguyễn Tiến Thành</t>
  </si>
  <si>
    <t>Hưng Yên</t>
  </si>
  <si>
    <t>Chất lượng dịch vụ khám chữa bệnh tại Khoa Khám Bệnh, Bệnh viện Hữu Nghị Việt Đức</t>
  </si>
  <si>
    <t>PGS.TS. Phan Chí Anh</t>
  </si>
  <si>
    <t>73/ĐHKT-QĐ ngày 7/1/2019</t>
  </si>
  <si>
    <t>Đinh Thị Bích Xuân</t>
  </si>
  <si>
    <t>Hoạt động kiểm soát nội bộ tại các doanh nghiệp nhỏ và vừa trên địa bàn Hà Nội</t>
  </si>
  <si>
    <t>TS. Nguyễn Phương Mai</t>
  </si>
  <si>
    <t>76/ĐHKT-QĐ ngày 7/1/2019</t>
  </si>
  <si>
    <t>Đào Thị Thanh Giang</t>
  </si>
  <si>
    <t>Phân tích và dự báo tài chính Công ty cổ phần Vàng Bạc Đá Quý Phú Nhuận</t>
  </si>
  <si>
    <t>TS. Trịnh Thị Phan Lan</t>
  </si>
  <si>
    <t>137/ĐHKT-QĐ ngày 7/1/2019</t>
  </si>
  <si>
    <t>Nguyễn Thùy Linh</t>
  </si>
  <si>
    <t>Chất lượng dịch vụ ngân hàng bán lẻ tại Ngân hàng TMCP An Bình</t>
  </si>
  <si>
    <t>TS. Trần Thị Vân Anh</t>
  </si>
  <si>
    <t>148/ĐHKT-QĐ ngày 7/1/2019</t>
  </si>
  <si>
    <t>Trần Trung Thắng</t>
  </si>
  <si>
    <t>Hoạt động thu thuế tại chi cục Hải Quan Bắc Ninh</t>
  </si>
  <si>
    <t>PGS.TS. Lê Trung Thành</t>
  </si>
  <si>
    <t>162/ĐHKT-QĐ ngày 7/1/2019</t>
  </si>
  <si>
    <t>Bùi Thanh Bình</t>
  </si>
  <si>
    <t>Phát triển cho vay tiêu dùng tại Ngân hàng TMCP Đầu tư và Phát triển Việt Nam - Chi nhánh Thái Hà</t>
  </si>
  <si>
    <t>PGS.TS. Nguyễn Anh Tuấn</t>
  </si>
  <si>
    <t>Trường ĐH Sư phạm TDTT Hà Nội</t>
  </si>
  <si>
    <t>743/QĐ-ĐHKT ngày 26/03/2019</t>
  </si>
  <si>
    <t>Trịnh Thị Thu Dung</t>
  </si>
  <si>
    <t>Phát triển dịch vụ ngân hàng bán lẻ tại Ngân hàng TMCP Đầu tư và Phát triển Việt Nam - Chi nhánh Thái Hà</t>
  </si>
  <si>
    <t>744/QĐ-ĐHKT ngày 26/03/2019</t>
  </si>
  <si>
    <t>Nguyễn Thị Diệu Ly</t>
  </si>
  <si>
    <t>Hải Phòng</t>
  </si>
  <si>
    <t>Quản trị rủi ro cho vay khách hàng cá nhân tại Ngân hàng TMCP Quốc Dân Việt Nam- Chi nhánh Hà Nội</t>
  </si>
  <si>
    <t>TS. Nguyễn Thị Nhung</t>
  </si>
  <si>
    <t>150/ĐHKT-QĐ ngày 7/1/2019</t>
  </si>
  <si>
    <t>Nguyễn Thanh Long</t>
  </si>
  <si>
    <t>Tuyển dụng nhân lực tại Ngân hàng TMCP Ngoại thương Việt Nam (Vietcombank)</t>
  </si>
  <si>
    <t>TS. Đỗ Xuân Trường</t>
  </si>
  <si>
    <t>41/ĐHKT-QĐ ngày 7/1/2019</t>
  </si>
  <si>
    <t>Nguyễn Thị Điệp</t>
  </si>
  <si>
    <t>Hoà Bình</t>
  </si>
  <si>
    <t>Quản lý nhân lực tại Công ty cổ phần xây dựng và nhân lực Việt Nam</t>
  </si>
  <si>
    <t>TS. Lưu Quốc Đạt</t>
  </si>
  <si>
    <t>86/ĐHKT-QĐ ngày 7/1/2019</t>
  </si>
  <si>
    <t>Nguyễn Thị Phương</t>
  </si>
  <si>
    <t>Quản lý tài chính tại Công ty TNHH phát triển Hương Việt</t>
  </si>
  <si>
    <t>TS. Nguyễn Thị Thu Hoài</t>
  </si>
  <si>
    <t>115/ĐHKT-QĐ ngày 7/1/2019</t>
  </si>
  <si>
    <t>Phạm Đức Hùng</t>
  </si>
  <si>
    <t>Các nhân tố ảnh hưởng đến chất lượng kiểm toán: Trường hợp tại Kiểm toán nhà nước Chuyên ngành Ib</t>
  </si>
  <si>
    <t>64/ĐHKT-QĐ ngày 7/1/2019</t>
  </si>
  <si>
    <t>Lê Hải Vinh</t>
  </si>
  <si>
    <t>Chất lượng dịch vụ Khách hàng ưu tiên tại Công ty cổ phần chứng khoán Ngân hàng Đầu tư và Phát triển Việt Nam</t>
  </si>
  <si>
    <t>TS. Đặng Công Hoàn</t>
  </si>
  <si>
    <t>Techcombank</t>
  </si>
  <si>
    <t>143/ĐHKT-QĐ ngày 7/1/2019</t>
  </si>
  <si>
    <t>Nguyễn Thị Huyền</t>
  </si>
  <si>
    <t>Phát triển dịch vụ tài trợ thương mại tại Ngân hàng TMCP Đầu tư và Phát triển Việt Nam</t>
  </si>
  <si>
    <t>147/ĐHKT-QĐ ngày 7/1/2019</t>
  </si>
  <si>
    <t>Nguyễn Thị Ngọc Mai</t>
  </si>
  <si>
    <t>Chất lượng dịch vụ hành chính công tại Trung tâm hành chính công tỉnh Vĩnh Phúc</t>
  </si>
  <si>
    <t>TS. Trương Minh Đức</t>
  </si>
  <si>
    <t>67/ĐHKT-QĐ ngày 7/1/2019</t>
  </si>
  <si>
    <t>Đỗ Huy Đạt</t>
  </si>
  <si>
    <t>Quản trị nhân lực tại Công ty TNHH Môi trường công nghiệp xanh</t>
  </si>
  <si>
    <t>PGS.TS. Hoàng Văn Hải</t>
  </si>
  <si>
    <t>31/ĐHKT-QĐ ngày 7/1/2019</t>
  </si>
  <si>
    <t>Nguyễn Thị Thu Nga</t>
  </si>
  <si>
    <t>Quản trị tinh gọn tại Đại học Lâm nghiệp Việt Nam</t>
  </si>
  <si>
    <t>PGS.TS. Nguyễn Đăng Minh</t>
  </si>
  <si>
    <t>71/ĐHKT-QĐ ngày 7/1/2019</t>
  </si>
  <si>
    <t>Thanh Hóa</t>
  </si>
  <si>
    <t>Quản lý tài chính tại Trường Cao đẳng Y - Dược Asean</t>
  </si>
  <si>
    <t>TS. Nguyễn Thùy Anh</t>
  </si>
  <si>
    <t>106/ĐHKT-QĐ ngày 7/1/2019</t>
  </si>
  <si>
    <t>Tôn Thị Oanh</t>
  </si>
  <si>
    <t>Hà Tĩnh</t>
  </si>
  <si>
    <t>Triển khai áp dụng kết hợp ISO 9001:2015 và Scrum cho các dự án phần mềm của Công ty TNHH Hệ thống thông tin FPT</t>
  </si>
  <si>
    <t>47/ĐHKT-QĐ ngày 7/1/2019</t>
  </si>
  <si>
    <t>Lê Thanh Tùng</t>
  </si>
  <si>
    <t>Yên Bái</t>
  </si>
  <si>
    <t>Đánh giá hiệu quả kinh tế đầu tư dự án dầu khí tại Tổng công ty thăm dò khai thác dầu khí (PVEP)</t>
  </si>
  <si>
    <t>PGS.TS Nguyễn Trúc Lê</t>
  </si>
  <si>
    <t>130/ĐHKT-QĐ ngày 7/1/2019</t>
  </si>
  <si>
    <t>Lê Thanh Sơn</t>
  </si>
  <si>
    <t>Quản trị rủi ro tín dụng tại Ngân hàng TMCP Công thương Việt Nam - Chi nhánh Bắc Thăng Long</t>
  </si>
  <si>
    <t>Nguyên CB Trường ĐH Kinh tế - ĐHQGHN</t>
  </si>
  <si>
    <t>160/ĐHKT-QĐ ngày 7/1/2019</t>
  </si>
  <si>
    <t>Phạm Việt Cường</t>
  </si>
  <si>
    <t>Tăng cường thanh tra ngân sách nhà nước cấp huyện trên địa bàn tỉnh Hưng Yên</t>
  </si>
  <si>
    <t>85/ĐHKT-QĐ ngày 7/1/2019</t>
  </si>
  <si>
    <t>Đặng Thị Kim Anh</t>
  </si>
  <si>
    <t>Điện Biên</t>
  </si>
  <si>
    <t>Quản trị văn hóa doanh nghiệp của Công ty trách nhiệm hữu hạn Long Giang</t>
  </si>
  <si>
    <t>PGS.TS. Đỗ Minh Cương</t>
  </si>
  <si>
    <t>27/ĐHKT-QĐ ngày 7/1/2019</t>
  </si>
  <si>
    <t>Nguyễn Thị Tuyến</t>
  </si>
  <si>
    <t>Hải Dương</t>
  </si>
  <si>
    <t>Phân tích và dự báo tài chính công ty cổ phần Cáp treo Núi Bà Tây Ninh</t>
  </si>
  <si>
    <t>TS Nguyễn Thị Hồng Thúy</t>
  </si>
  <si>
    <t>138/ĐHKT-QĐ ngày 7/1/2019</t>
  </si>
  <si>
    <t>Vũ Thị Huyền</t>
  </si>
  <si>
    <t>Phân tích và dự báo tài chính công ty CP Phát triển Công nghệ Viễn Thông tin học Sun Việt.</t>
  </si>
  <si>
    <t>TS. Nguyễn Thị Thanh Hải</t>
  </si>
  <si>
    <t>145/ĐHKT-QĐ ngày 7/1/2019</t>
  </si>
  <si>
    <t>Trần Huy Quang</t>
  </si>
  <si>
    <t>Quản lý sử dụng vốn tại Tổng công ty xây dựng Hà Nội - CTCP</t>
  </si>
  <si>
    <t>118/ĐHKT-QĐ ngày 7/1/2019</t>
  </si>
  <si>
    <t>Trương Thị Huyền</t>
  </si>
  <si>
    <t>Hiệu quả sử dụng tài sản ngắn hạn tại CTCP Thành Thành Công – Biên Hòa.</t>
  </si>
  <si>
    <t>TS.Nguyễn Thế Hùng</t>
  </si>
  <si>
    <t>146/ĐHKT-QĐ ngày 7/1/2019</t>
  </si>
  <si>
    <t>Trương Đắc Vượng</t>
  </si>
  <si>
    <t>Quản trị nguồn nhân lực tại Công ty Cổ phần Hoàng Thịnh Đạt</t>
  </si>
  <si>
    <t>56/ĐHKT-QĐ ngày 7/1/2019</t>
  </si>
  <si>
    <t>Hoàng Quốc Dũng</t>
  </si>
  <si>
    <t>Chất lượng hoạt động cho vay đối với khách hàng cá nhân tại Ngân hàng TMCP Ngoại thương Việt Nam- Chi nhánh Bắc Ninh</t>
  </si>
  <si>
    <t>TS. Trần Thế Nữ</t>
  </si>
  <si>
    <t>136/ĐHKT-QĐ ngày 7/1/2019</t>
  </si>
  <si>
    <t>Nguyễn Thị Linh</t>
  </si>
  <si>
    <t>Hoạt động cho vay khách hàng doanh nghiệp FDI tại Ngân hàng TMCP Ngoại thương Việt Nam - Chi nhánh Bắc Ninh</t>
  </si>
  <si>
    <t>149/ĐHKT-QĐ ngày 7/1/2019</t>
  </si>
  <si>
    <t>Phạm Thu Hương</t>
  </si>
  <si>
    <t>Phát triển hoạt động Bancassurance tại Tổng Công Ty Bảo Hiểm Dầu Khí Việt Nam</t>
  </si>
  <si>
    <t>144/ĐHKT-QĐ ngày 7/1/2019</t>
  </si>
  <si>
    <t>Mai Hoàng Dũng</t>
  </si>
  <si>
    <t>Quản lý đầu tư xây dựng Đại học Quốc Gia Hà Nội tại Hòa Lạc</t>
  </si>
  <si>
    <t>92/ĐHKT-QĐ ngày 7/1/2019</t>
  </si>
  <si>
    <t>Phạm Thị Liên</t>
  </si>
  <si>
    <t>Nhượng quyền thương mại trong lĩnh vực đào tạo ngoại ngữ - Trường hợp tại công ty cổ phần công nghệ giáo dục Istar</t>
  </si>
  <si>
    <t>24/ĐHKT-QĐ ngày 7/1/2019</t>
  </si>
  <si>
    <t>Cơ chế tự chủ tài chính tại bệnh viện Đa khoa tỉnh Thái Bình</t>
  </si>
  <si>
    <t>TS. Phạm Minh Tuấn</t>
  </si>
  <si>
    <t>155/ĐHKT-QĐ ngày 7/1/2019</t>
  </si>
  <si>
    <t>Nguyễn Thị Minh Loan</t>
  </si>
  <si>
    <t>Thái Nguyên</t>
  </si>
  <si>
    <t>Chất lượng dịch vụ thanh toán thẻ trong hệ thống ngân hàng TMCP Xăng dầu Petrolimex</t>
  </si>
  <si>
    <t>40/ĐHKT-QĐ ngày 7/1/2019</t>
  </si>
  <si>
    <t>Lê Duy Ngọc</t>
  </si>
  <si>
    <t>Nhân tố ảnh hưởng đến năng lực cạnh tranh của Ngân hàng TMCP Công Thương Việt Nam</t>
  </si>
  <si>
    <t>154/ĐHKT-QĐ ngày 7/1/2019</t>
  </si>
  <si>
    <t>Đào Thị Thu Thảo</t>
  </si>
  <si>
    <t>Hà Nam</t>
  </si>
  <si>
    <t>Phân tích và dự báo tài chính công ty cổ phần Traphaco</t>
  </si>
  <si>
    <t>163/ĐHKT-QĐ ngày 7/1/2019</t>
  </si>
  <si>
    <t>Trần Ngọc Hiếu</t>
  </si>
  <si>
    <t>Trách nhiệm xã hội của Tập đoàn Hoa Sen</t>
  </si>
  <si>
    <t>TS. Vũ Thị Minh Hiền</t>
  </si>
  <si>
    <t>62/ĐHKT-QĐ ngày 7/1/2019</t>
  </si>
  <si>
    <t>Ngô Thị Thu Thủy</t>
  </si>
  <si>
    <t>Chất lượng dịch vụ ngân hàng bán lẻ tại Ngân hàng TMCP Đầu tư và phát triển Việt Nam - Chi nhánh Hoàn Kiếm</t>
  </si>
  <si>
    <t>TS Trịnh Mai Vân</t>
  </si>
  <si>
    <t>Trường ĐH Kinh tế Quốc dân</t>
  </si>
  <si>
    <t>166/ĐHKT-QĐ ngày 7/1/2019</t>
  </si>
  <si>
    <t>Thái Thị Huyền</t>
  </si>
  <si>
    <t>Quản trị nhân sự tại Khoa Quốc tế - Đại học Quốc gia Hà Nội</t>
  </si>
  <si>
    <t>TS. Đỗ Anh Đức</t>
  </si>
  <si>
    <t>35/ĐHKT-QĐ ngày 7/1/2019</t>
  </si>
  <si>
    <t>Nguyễn Thị Trang</t>
  </si>
  <si>
    <t>Phát triển dịch vụ thanh toán không dùng tiền mặt tại Ngân hàng Vietcombank - Chi nhánh Thanh Xuân</t>
  </si>
  <si>
    <t>TS.Hoàng Khắc Lịch</t>
  </si>
  <si>
    <t>167/ĐHKT-QĐ ngày 7/1/2019</t>
  </si>
  <si>
    <t>Nguyễn Ngọc Yến</t>
  </si>
  <si>
    <t>Chất lượng dịch vụ tại một số doanh nghiệp bán lẻ trực tuyến tại Việt Nam</t>
  </si>
  <si>
    <t>57/ĐHKT-QĐ ngày 7/1/2019</t>
  </si>
  <si>
    <t>Đoàn Thị Minh Hồng</t>
  </si>
  <si>
    <t>Tạo động lực cho cán bộ nhân viên Viện Quản trị và Công nghệ FSB - Trường Đại học FPT</t>
  </si>
  <si>
    <t>TS. Đặng Thị Hương</t>
  </si>
  <si>
    <t>34/ĐHKT-QĐ ngày 7/1/2019</t>
  </si>
  <si>
    <t>Phạm Thị Quỳnh</t>
  </si>
  <si>
    <t>Quản lý chất lượng lương thực tại Tổng cục dự trữ nhà nước</t>
  </si>
  <si>
    <t>PGS.TS Lê Danh Tốn</t>
  </si>
  <si>
    <t>119/ĐHKT-QĐ ngày 7/1/2019</t>
  </si>
  <si>
    <t>Trịnh Văn Nam</t>
  </si>
  <si>
    <t>Quản lý nợ xấu tại ngân hàng Nông nghiệp và Phát triển nông thôn Việt Nam (Agribank)</t>
  </si>
  <si>
    <t>TS Hoàng Xuân Hòa</t>
  </si>
  <si>
    <t>Ban Kinh tế Trung Ương</t>
  </si>
  <si>
    <t>153/ĐHKT-QĐ ngày 7/1/2019</t>
  </si>
  <si>
    <t>Đỗ Việt Anh</t>
  </si>
  <si>
    <t>Phát triển hoạt động tín dụng khách hàng cá nhân tại Ngân Hàng TMCP Hà Nội - Sài Gòn (SHB) - Chi nhánh Thăng Long</t>
  </si>
  <si>
    <t>TS Nguyễn Thị Nhung</t>
  </si>
  <si>
    <t>133/ĐHKT-QĐ ngày 7/1/2019</t>
  </si>
  <si>
    <t>Nguyễn Xuân Bắc</t>
  </si>
  <si>
    <t>Thương mại nội khối Asean sau khi thành lập AEC dưới góc nhìn lý thuyết lợi thế so sánh</t>
  </si>
  <si>
    <t>PGS.TS Nguyễn Xuân Thiên</t>
  </si>
  <si>
    <t>21/ĐHKT-QĐ ngày 7/1/2019</t>
  </si>
  <si>
    <t>Nguyễn Thị Hải Hà</t>
  </si>
  <si>
    <t>Phát triển dịch vụ E-Banking tại Ngân hàng TMCP Ngoại thương Việt Nam trong bối cảnh Việt Nam hội nhập kinh tế quốc tế</t>
  </si>
  <si>
    <t>TS Nguyễn Tiến Minh</t>
  </si>
  <si>
    <t>22/ĐHKT-QĐ ngày 7/1/2019</t>
  </si>
  <si>
    <t>Phạm Ngọc Thạch</t>
  </si>
  <si>
    <t>Chuỗi cung ứng toàn cầu của tập đoàn Microsoft: Nghiên cứu trường hợp Việt Nam</t>
  </si>
  <si>
    <t>PGS.TS Nguyễn Việt Khôi</t>
  </si>
  <si>
    <t>239/ĐHKT-QĐ ngày 15/1/2019</t>
  </si>
  <si>
    <t>Trần Phương Linh</t>
  </si>
  <si>
    <t>Nguồn vốn ODA Nhật Bản vào Việt Nam trong lĩnh vực phát triển cơ sở hạ tầng</t>
  </si>
  <si>
    <t>TS Nguyễn Thị Vũ Hà</t>
  </si>
  <si>
    <t>238/ĐHKT-QĐ ngày 15/1/2019</t>
  </si>
  <si>
    <t>Nguyễn Thị Huệ</t>
  </si>
  <si>
    <t>Rào cản kỹ thuật trong thương mại đối với nông sản Việt Nam xuất khẩu sang thị trường Nhật Bản</t>
  </si>
  <si>
    <t>23/ĐHKT-QĐ ngày 7/1/2019</t>
  </si>
  <si>
    <t>Trần Thị Thu Trang</t>
  </si>
  <si>
    <t>Đầu tư thiên thần cho Startup tại Israel: Kinh nghiệm và hàm ý cho Việt Nam</t>
  </si>
  <si>
    <t>PGS.TS Nguyễn Thị Kim Anh</t>
  </si>
  <si>
    <t>26/ĐHKT-QĐ ngày 7/1/2019</t>
  </si>
  <si>
    <t>Vũ Thị Quỳnh</t>
  </si>
  <si>
    <t>Quản lý đấu thầu các dự án đầu tư xây dựng cơ bản từ ngân sách nhà nước tại Ban Quản lý các dự án Đại học Quốc Gia Hà Nội</t>
  </si>
  <si>
    <t>121/ĐHKT-QĐ ngày 7/1/2019</t>
  </si>
  <si>
    <t>DANH SÁCH HỌC VIÊN ĐĂNG KÝ BẢO VỆ LUẬN VĂN THẠC SĨ 
ĐỢT 3 - NĂM 2019 (THÁNG 9)</t>
  </si>
  <si>
    <t>Doãn Thế</t>
  </si>
  <si>
    <t>Hưng</t>
  </si>
  <si>
    <t>18/01/1993</t>
  </si>
  <si>
    <t>0969616999</t>
  </si>
  <si>
    <t>dthungkhdt@gmail.com</t>
  </si>
  <si>
    <t>Nguyễn Trúc</t>
  </si>
  <si>
    <t>27/07/1993</t>
  </si>
  <si>
    <t>0387969956</t>
  </si>
  <si>
    <t>nguyentrucquynh.277@gmail.com</t>
  </si>
  <si>
    <t>Nguyễn Quỳnh</t>
  </si>
  <si>
    <t>10/03/1985</t>
  </si>
  <si>
    <t>0946898558</t>
  </si>
  <si>
    <t>quynhhuong10387@gmail.com</t>
  </si>
  <si>
    <t>Trương Quang</t>
  </si>
  <si>
    <t>17/09/1992</t>
  </si>
  <si>
    <t>0968683492</t>
  </si>
  <si>
    <t>minhbeo1709@gmail.com</t>
  </si>
  <si>
    <t>Phong</t>
  </si>
  <si>
    <t>07/10/1989</t>
  </si>
  <si>
    <t>0904504502</t>
  </si>
  <si>
    <t>phongnt.stb@gmail.com</t>
  </si>
  <si>
    <t>Nguyễn Quang</t>
  </si>
  <si>
    <t>Nguyễn Quang Minh</t>
  </si>
  <si>
    <t>31/01/1982</t>
  </si>
  <si>
    <t>Chính sách sản phẩm tại Công ty thông tin M1</t>
  </si>
  <si>
    <t>PGS.TS. Bùi Xuân Sơn</t>
  </si>
  <si>
    <t>Tổng Cục hậu cần kỹ thuật, Bộ Công An</t>
  </si>
  <si>
    <t>987/QĐ-ĐHKT ngày 04/05/2017</t>
  </si>
  <si>
    <t>QLKT</t>
  </si>
  <si>
    <t>0966509665</t>
  </si>
  <si>
    <t>minhtctv@gmail.com</t>
  </si>
  <si>
    <t>Nguyễn Mạnh</t>
  </si>
  <si>
    <t>16/06/1982</t>
  </si>
  <si>
    <t>0987020666</t>
  </si>
  <si>
    <t>Đức</t>
  </si>
  <si>
    <t>22/05/1986</t>
  </si>
  <si>
    <t>0904641234</t>
  </si>
  <si>
    <t>thuongmaiqt.vtbc@gmail.com</t>
  </si>
  <si>
    <t>Tô Thị</t>
  </si>
  <si>
    <t>18/01/1983</t>
  </si>
  <si>
    <t>Tô Thị Thuỷ</t>
  </si>
  <si>
    <t>Quản lý thuế đối với doanh nghiệp ngoài quốc doanh trên địa bàn quận Cầu Giấy, thành phố Hà Nội</t>
  </si>
  <si>
    <t>PGS.TS Nguyễn Anh Tuấn</t>
  </si>
  <si>
    <t>126/ĐHKT-QĐ ngày 7/1/2019</t>
  </si>
  <si>
    <t>0947125668</t>
  </si>
  <si>
    <t>minhnhat8183@gmail.com</t>
  </si>
  <si>
    <t>Chu Trọng</t>
  </si>
  <si>
    <t>Nghĩa</t>
  </si>
  <si>
    <t>29/10/1985</t>
  </si>
  <si>
    <t>0913862596</t>
  </si>
  <si>
    <t>nghia7xm@gmail.com</t>
  </si>
  <si>
    <t>hungnm1982@gmail.com</t>
  </si>
  <si>
    <t>Doãn Thế Hưng</t>
  </si>
  <si>
    <t>Giải pháp nhằm nâng cao hiệu quả vốn đầu tư công nguồn ngân sách địa phương tỉnh Hưng Yên</t>
  </si>
  <si>
    <t>PGS.TS. Nguyễn Văn Hiệu</t>
  </si>
  <si>
    <t>142/ĐHKT-QĐ ngày 7/1/2019</t>
  </si>
  <si>
    <t>Nguyễn Trúc Quỳnh</t>
  </si>
  <si>
    <t>Lạng Sơn</t>
  </si>
  <si>
    <t>Cơ chế tự chủ tài chính tại bệnh viện Sản- Nhi - Hưng Yên</t>
  </si>
  <si>
    <t>159/ĐHKT-QĐ ngày 7/1/2019</t>
  </si>
  <si>
    <t>Nguyễn Quỳnh Hương</t>
  </si>
  <si>
    <t>Quản lý hoạt động cho vay của Ngân hàng First Commercial Bank chi nhánh Hà Nội</t>
  </si>
  <si>
    <t>TS. Trần Quang Tuyến</t>
  </si>
  <si>
    <t>101/ĐHKT-QĐ ngày 7/1/2019</t>
  </si>
  <si>
    <t>Trương Quang Minh</t>
  </si>
  <si>
    <t>Hiệu quả huy động vốn của ngân hàng TMCP Phát triển thành phố Hồ Chí Minh - Chi nhánh Hà Nội</t>
  </si>
  <si>
    <t>TS. Đỗ Hồng Nhung</t>
  </si>
  <si>
    <t>151/ĐHKT-QĐ ngày 7/1/2019</t>
  </si>
  <si>
    <t>Nguyễn Tiến Phong</t>
  </si>
  <si>
    <t>Quản trị rủi ro tín dụng đối với doanh nghiệp ngành xây dựng tại ngân hàng TMCP Công Thương Việt Nam- Chi nhánh TP. Hà Nội</t>
  </si>
  <si>
    <t>156/ĐHKT-QĐ ngày 7/1/2019</t>
  </si>
  <si>
    <t>Nguyễn Bá Đức</t>
  </si>
  <si>
    <t>Chiến lược kinh doanh của Công ty TNHH Thương mại và phát triển công nghệ Khai Quốc</t>
  </si>
  <si>
    <t>TS. Cảnh Chí Dũng</t>
  </si>
  <si>
    <t>Bộ Giáo dục và Đào tạo</t>
  </si>
  <si>
    <t>90/ĐHKT-QĐ ngày 7/1/2019</t>
  </si>
  <si>
    <t>Chu Trọng Nghĩa</t>
  </si>
  <si>
    <t>Kiểm tra thuế đối với các doanh nghiệp có vốn đầu tư nước ngoài tại thành phố Hà Nội</t>
  </si>
  <si>
    <t xml:space="preserve">PGS.TS Nguyễn Anh Tuấn </t>
  </si>
  <si>
    <t>110/ĐHKT-QĐ ngày 7/1/2019</t>
  </si>
  <si>
    <t>Nguyễn Mạnh Hùng</t>
  </si>
  <si>
    <t>Quản lý nhân lực tại Văn phòng đăng ký đất đai tỉnh Ninh Bình</t>
  </si>
  <si>
    <t>99/ĐHKT-QĐ ngày 7/1/2019</t>
  </si>
  <si>
    <t>Nguyễn Đình</t>
  </si>
  <si>
    <t>Nguyễn Văn</t>
  </si>
  <si>
    <t>TS. Nguyễn Thị Hương Liên</t>
  </si>
  <si>
    <t>Quản trị Kinh doanh</t>
  </si>
  <si>
    <t>TS. Đinh Thị Thanh Vân</t>
  </si>
  <si>
    <t>Tuấn</t>
  </si>
  <si>
    <t>Lê Hoàng</t>
  </si>
  <si>
    <t>Nguyễn Kim</t>
  </si>
  <si>
    <t>3685/QĐ-ĐHKT ngày 28/12/2017 của Hiệu trưởng Trường ĐHKT</t>
  </si>
  <si>
    <t>Quân</t>
  </si>
  <si>
    <t>QLKT3</t>
  </si>
  <si>
    <t>KTCT</t>
  </si>
  <si>
    <t>DANH SÁCH HỌC VIÊN ĐĂNG KÝ BẢO VỆ LUẬN VĂN THẠC SĨ 
ĐỢT 4 - NĂM 2019 (THÁNG 11)</t>
  </si>
  <si>
    <t>Vân</t>
  </si>
  <si>
    <t>Chất lượng hoạt động thanh toán quốc tế tại Ngân hàng Sài Gòn Thương Tín - chi nhánh Thăng Long</t>
  </si>
  <si>
    <t>PGS.TS. Đào Minh Phúc</t>
  </si>
  <si>
    <t>Tạp chí ngân hàng, Ngân hàng Nhà nước</t>
  </si>
  <si>
    <t>1131/ĐHKT-QĐ ngày 17/04/2018</t>
  </si>
  <si>
    <t>Nguyễn Thế</t>
  </si>
  <si>
    <t>Kinh tế chính trị</t>
  </si>
  <si>
    <t>Phát triển nông nghiệp công nghệ cao ở tỉnh Hà Nam</t>
  </si>
  <si>
    <t>PGS.TS. Đào Thị Ngọc Minh</t>
  </si>
  <si>
    <t>Trường ĐH Sư phạm Hà Nội</t>
  </si>
  <si>
    <t>1221/ĐHKT-QĐ ngày 3/5/2019</t>
  </si>
  <si>
    <t>Chưa nộp hồ sơ (cô Mai)</t>
  </si>
  <si>
    <t>Phát triển thương hiệu trường Đại học Kinh tế - Đại học quốc gia Hà Nội</t>
  </si>
  <si>
    <t>PGS.TS. Vũ Đức Thanh</t>
  </si>
  <si>
    <t>Trường ĐHKT, ĐHQGHN</t>
  </si>
  <si>
    <t xml:space="preserve">Chưa nộp hồ sơ </t>
  </si>
  <si>
    <t>0839740429</t>
  </si>
  <si>
    <t>oanhlh29393@gmail.com</t>
  </si>
  <si>
    <t>0968844488</t>
  </si>
  <si>
    <t>bacnt91@gmail.com</t>
  </si>
  <si>
    <t>0987903993</t>
  </si>
  <si>
    <t>hanguyenhcma1@gmail.com</t>
  </si>
  <si>
    <t>0936899080</t>
  </si>
  <si>
    <t>nguyenthanhphuc@gmail.com</t>
  </si>
  <si>
    <t>0912973768</t>
  </si>
  <si>
    <t>hoangvanbinh2011@gmail.com</t>
  </si>
  <si>
    <t>Đông</t>
  </si>
  <si>
    <t>Quản trị rủi ro tín dụng đầu tư tại Ngân hàng Phát triển Việt Nam</t>
  </si>
  <si>
    <t>1080/ĐHKT-QĐ ngày 4/5/2017</t>
  </si>
  <si>
    <t>Hải</t>
  </si>
  <si>
    <t>TS. Hoàng Khắc Lịch</t>
  </si>
  <si>
    <t>Nguyễn Thị Hồng</t>
  </si>
  <si>
    <t>Hồ Ngọc</t>
  </si>
  <si>
    <t>26/08/1987</t>
  </si>
  <si>
    <t>13/06/1972</t>
  </si>
  <si>
    <t>Nguyễn Vương</t>
  </si>
  <si>
    <t>Huynh</t>
  </si>
  <si>
    <t>11/06/1980</t>
  </si>
  <si>
    <t>Trần Diệu</t>
  </si>
  <si>
    <t>10/10/1981</t>
  </si>
  <si>
    <t>Đỗ Thị Bích</t>
  </si>
  <si>
    <t>29/04/1978</t>
  </si>
  <si>
    <t>Phát triển dịch vụ ngân hàng bán lẻ hiện đại tại Ngân hàng TMCP Công thương Việt Nam - Chi nhánh Hà Thành</t>
  </si>
  <si>
    <t>Phát triển dịch vụ bán lẻ tại Ngân hàng TMCP Đầu tư và phát triển Việt Nam - CN Cẩm Phả</t>
  </si>
  <si>
    <t>TS. Đinh Văn Toàn</t>
  </si>
  <si>
    <t>ĐHQGHN</t>
  </si>
  <si>
    <t>Ứng dụng mô hình kiểm soát 3 lớp trong công tác quản trị rủi ro trục lợi sổ tiết kiệm tại các Ngân hàng thương mại</t>
  </si>
  <si>
    <t>TS. Phạm Bảo Khánh</t>
  </si>
  <si>
    <t>Bảo hiểm tiền gửi Việt Nam</t>
  </si>
  <si>
    <t>Chất lượng dịch vụ chăm sóc khách hàng cá nhân tại Ngân hàng TMCP Ngoại thương Việt Nam - Chi nhánh Quảng Ninh</t>
  </si>
  <si>
    <t>Phát triển thanh toán viện phí không dùng tiền mặt tại NH TMCP Công Thương Việt Nam - CN Hoàng Mai</t>
  </si>
  <si>
    <t>PGS.TS. Nguyễn Trúc Lê</t>
  </si>
  <si>
    <t>3655/QĐ-ĐHKT ngày 28/12/2018</t>
  </si>
  <si>
    <t>3659/QĐ-ĐHKT ngày 28/12/2018</t>
  </si>
  <si>
    <t>3666/QĐ-ĐHKT ngày 28/12/2018</t>
  </si>
  <si>
    <t>3668/QĐ-ĐHKT ngày 28/12/2018</t>
  </si>
  <si>
    <t>3674/QĐ-ĐHKT ngày 28/12/2018</t>
  </si>
  <si>
    <t>0979559552</t>
  </si>
  <si>
    <t>hnanh@vietinbank.vn</t>
  </si>
  <si>
    <t>0902201103</t>
  </si>
  <si>
    <t>hanm2@bidv.com.vn</t>
  </si>
  <si>
    <t>0907238626</t>
  </si>
  <si>
    <t>nguyenvuonghuynh@gmail.com</t>
  </si>
  <si>
    <t>0904170669</t>
  </si>
  <si>
    <t>huongtd.halong1981@gmail.com</t>
  </si>
  <si>
    <t>0983843668</t>
  </si>
  <si>
    <t>maidtb@vietinbank.vn</t>
  </si>
  <si>
    <t>Quản trị các tổ chức tài chính</t>
  </si>
  <si>
    <t>Thí điểm</t>
  </si>
  <si>
    <t>27/09/1990</t>
  </si>
  <si>
    <t>Bắc Giang</t>
  </si>
  <si>
    <t>PGS.TS Phạm Thị Hồng Điệp</t>
  </si>
  <si>
    <t>Trường Đại học Thương Mại</t>
  </si>
  <si>
    <t>PGS.TS. Đỗ Minh Cương</t>
  </si>
  <si>
    <t>Mai Thị</t>
  </si>
  <si>
    <t>02/09/1986</t>
  </si>
  <si>
    <t>19/09/1973</t>
  </si>
  <si>
    <t>Thu</t>
  </si>
  <si>
    <t>12/10/1974</t>
  </si>
  <si>
    <t>Lưu Mạnh</t>
  </si>
  <si>
    <t>28/06/1985</t>
  </si>
  <si>
    <t>21/05/1979</t>
  </si>
  <si>
    <t>Nguyễn Thế Hải</t>
  </si>
  <si>
    <t>24/12/1978</t>
  </si>
  <si>
    <t>Quản lý vốn đầu tư xây dựng công trình từ ngân sách nhà nước tỉnh Bắc Giang</t>
  </si>
  <si>
    <t>PGS.TS. Phạm Thị Hồng Điệp</t>
  </si>
  <si>
    <t>3310/QĐ-ĐHKT ngày 16/11/2016</t>
  </si>
  <si>
    <t>0912925856</t>
  </si>
  <si>
    <t>thehaibg2013@gmail.com</t>
  </si>
  <si>
    <t xml:space="preserve">Nguyễn Chí Trần </t>
  </si>
  <si>
    <t>07/10/1990</t>
  </si>
  <si>
    <t>Nguyễn Chí Trần Hà</t>
  </si>
  <si>
    <t>Quản lý dự án đầu tư tại Ban quản lý các dự án nông nghiệp, Bộ nông nghiệp và phát triển nông thôn</t>
  </si>
  <si>
    <t>PGS.TS. Đinh Văn Thông</t>
  </si>
  <si>
    <t>1165/ĐHKT-QĐ ngày 19/04/2018</t>
  </si>
  <si>
    <t>Hoàng Thị Thúy</t>
  </si>
  <si>
    <t>Phạm Đồng</t>
  </si>
  <si>
    <t>Khởi</t>
  </si>
  <si>
    <t>15/10/1980</t>
  </si>
  <si>
    <t>Bùi Ngọc</t>
  </si>
  <si>
    <t>22/05/1983</t>
  </si>
  <si>
    <t>22/08/1982</t>
  </si>
  <si>
    <t>Hoàng Hồng</t>
  </si>
  <si>
    <t>13/11/1984</t>
  </si>
  <si>
    <t>Phạm Đồng Khởi</t>
  </si>
  <si>
    <t>Hoàn thiện chiến lược kinh doanh của Công ty TNHH Một thành viên thông tin M1</t>
  </si>
  <si>
    <t>PGS.TS. Phan Kim Chiến</t>
  </si>
  <si>
    <t>Trường Đại học Kinh tế Quốc dân</t>
  </si>
  <si>
    <t>975/QĐ-ĐHKT ngày 04/05/2017</t>
  </si>
  <si>
    <t>Bùi Ngọc Đông</t>
  </si>
  <si>
    <t>Nâng cao năng lực lãnh đạo cho cán bộ quản lý tại Công ty TNHH Một thành viên Thông tin M1</t>
  </si>
  <si>
    <t>928/QĐ-ĐHKT ngày 04/05/2017</t>
  </si>
  <si>
    <t>Lê Hoàng Hà</t>
  </si>
  <si>
    <t>Phát triển nguồn nhân lực tại Công ty thông tin M1</t>
  </si>
  <si>
    <t>TS. Dương Ngọc Thanh</t>
  </si>
  <si>
    <t xml:space="preserve">Quận uỷ quận Bắc Từ Liêm, Hà Nội </t>
  </si>
  <si>
    <t>935/QĐ-ĐHKT ngày 04/05/2017</t>
  </si>
  <si>
    <t>Quản lý nguồn lực khoa học và công nghệ tại Công ty Thông tin M1</t>
  </si>
  <si>
    <t>TS. Nguyễn Thị Vũ Hà</t>
  </si>
  <si>
    <t>3009/QĐ-ĐHKT ngày 08/11/2017</t>
  </si>
  <si>
    <t>0982724266</t>
  </si>
  <si>
    <t>quanhoang1303@gmail.com</t>
  </si>
  <si>
    <t>0988158890</t>
  </si>
  <si>
    <t>hact90@gmail.com</t>
  </si>
  <si>
    <t>13/06/1992</t>
  </si>
  <si>
    <t>Tạo động lực cho người  lao động tại Công ty Liên doanh TNHH KFC Việt Nam</t>
  </si>
  <si>
    <t>GS.TS. Bùi Xuân Phong</t>
  </si>
  <si>
    <t>Học viện Bưu chính viễn thông</t>
  </si>
  <si>
    <t>1595/ĐHKT-QĐ ngày 14/06/2017</t>
  </si>
  <si>
    <t>0978673192</t>
  </si>
  <si>
    <t>hoangthuynga136@gmail.com</t>
  </si>
  <si>
    <t>0972013396</t>
  </si>
  <si>
    <t>khoipdm1@gmail.com</t>
  </si>
  <si>
    <t>0978223459</t>
  </si>
  <si>
    <t>dongbn36a@gmail.com</t>
  </si>
  <si>
    <t>0974707772</t>
  </si>
  <si>
    <t>halh00000@gmail.com</t>
  </si>
  <si>
    <t>Thương</t>
  </si>
  <si>
    <t>TS. Trần Đức Vui</t>
  </si>
  <si>
    <t>GS.TS Phan Huy Đường</t>
  </si>
  <si>
    <t>PGS.TS Đỗ Hữu Tùng</t>
  </si>
  <si>
    <t>3418/QĐ-ĐHKT ngày 31/7/2015 của Hiệu trưởng Trường Đại học Kinh tế</t>
  </si>
  <si>
    <t>Trung</t>
  </si>
  <si>
    <t>Nguyễn Thị Liên Hoa</t>
  </si>
  <si>
    <t>Tạ Tương Hùng</t>
  </si>
  <si>
    <t>08/07/1990</t>
  </si>
  <si>
    <t>Hoạt động marketing cho sản phẩm bánh kẹo tại Công ty TNHH Chế biến thực phẩm Phú Cường</t>
  </si>
  <si>
    <t>TS. Trần Đoàn Kim</t>
  </si>
  <si>
    <t>1075/QĐ-ĐHKT ngày 4/5/2017</t>
  </si>
  <si>
    <t>0934561289</t>
  </si>
  <si>
    <t>tadung8790@gmail.com</t>
  </si>
  <si>
    <t>12/01/1990</t>
  </si>
  <si>
    <t>Quý</t>
  </si>
  <si>
    <t>Nguyễn Văn Quý</t>
  </si>
  <si>
    <t>27/12/1986</t>
  </si>
  <si>
    <t>2695/ĐHKT-QĐ ngày 2/10/2018</t>
  </si>
  <si>
    <t>Quản lý tín dụng bán lẻ tại Ngân hàng TMCP Công thương Việt Nam - Chi nhánh Hà Tĩnh</t>
  </si>
  <si>
    <t>1003/QĐ-ĐHKT ngày 4/5/2017</t>
  </si>
  <si>
    <t>0985546699</t>
  </si>
  <si>
    <t>quynguyen5689@gmail.com</t>
  </si>
  <si>
    <t>0985021888</t>
  </si>
  <si>
    <t>dinhphuongbank@gmail.com</t>
  </si>
  <si>
    <t>Vũ Thị Phương</t>
  </si>
  <si>
    <t>12/02/1989</t>
  </si>
  <si>
    <t>0944932967</t>
  </si>
  <si>
    <t>phuongthao12289@gmail.com</t>
  </si>
  <si>
    <t>Phạm Thị Thanh</t>
  </si>
  <si>
    <t>03/09/1978</t>
  </si>
  <si>
    <t>Quản lý hoạt động nhập khẩu nguyên, phụ liệu dệt may tại Cục hải quan thành phố Hà Nội</t>
  </si>
  <si>
    <t>PGS.TS. Lê Danh Tốn</t>
  </si>
  <si>
    <t>1579/QĐ-ĐHKT ngày 14/6/2017</t>
  </si>
  <si>
    <t>0916898923</t>
  </si>
  <si>
    <t>hien2263@gmail.com</t>
  </si>
  <si>
    <t>Tạo động lực làm việc cho người lao động tại Công ty cổ phần Thú y Xanh Việt Nam</t>
  </si>
  <si>
    <t>1615/QĐ-ĐHKT ngày 3/6/2019</t>
  </si>
  <si>
    <t>DANH SÁCH HỌC VIÊN ĐĂNG KÝ BẢO VỆ LUẬN VĂN THẠC SĨ 
ĐỢT 6 - NĂM 2019 (ĐỢT BỔ SUNG)</t>
  </si>
  <si>
    <t>16/01/1989</t>
  </si>
  <si>
    <t>Tạo động lực cho người lao động tại Hội sở chính Ngân hàng TMCP Đầu tư và Phát triển Việt Nam</t>
  </si>
  <si>
    <t>1158/QĐ-ĐHKT ngày 4/5/2017</t>
  </si>
  <si>
    <t>0974132765</t>
  </si>
  <si>
    <t>kimtrung@vnu.edu.vn</t>
  </si>
  <si>
    <t>nợ biên lai, NX</t>
  </si>
  <si>
    <t>Quản lý vốn tại Công ty cổ phần bột giặt Lix</t>
  </si>
  <si>
    <t>Hiên</t>
  </si>
  <si>
    <t>Vũ Hồng</t>
  </si>
  <si>
    <t>23/07/1976</t>
  </si>
  <si>
    <t>Tạo động lực làm việc cho người lao động tại Tổng công ty điện lực dầu khí Việt Nam</t>
  </si>
  <si>
    <t>Trường ĐH Sư phạm TDTT HN</t>
  </si>
  <si>
    <t>0912530999</t>
  </si>
  <si>
    <t>vananhnguyen@vnu.edu.vn</t>
  </si>
  <si>
    <t>Nợ Đạo văn, biên lại</t>
  </si>
  <si>
    <t>Danh sách gồm 7 học viên./.</t>
  </si>
  <si>
    <t>20/07/1984</t>
  </si>
  <si>
    <t>Quản lý chi thường xuyên ngân sách nhà nước tại Bệnh viện Y học cổ truyền - Bộ Công An</t>
  </si>
  <si>
    <t>125/ĐHKT-QĐ ngày 7/1/2019</t>
  </si>
  <si>
    <t>0977191175</t>
  </si>
  <si>
    <t>hoaly1919@gmail.com</t>
  </si>
  <si>
    <t>Mai Trung</t>
  </si>
  <si>
    <t>21/03/1984</t>
  </si>
  <si>
    <t>Quản lý vốn đầu tư xây dựng cơ sở hạ tầng các xã đặc biệt khó khăn trên địa bàn huyện Sơn Động, tỉnh Bắc Giang</t>
  </si>
  <si>
    <t>Trường Đại học Mỏ Địa chất</t>
  </si>
  <si>
    <t>94/ĐHKT-QĐ ngày 7/1/2019</t>
  </si>
  <si>
    <t>0934446699</t>
  </si>
  <si>
    <t>hieumt@vst.gov.vn</t>
  </si>
  <si>
    <t>Phạm Hải</t>
  </si>
  <si>
    <t>Thái</t>
  </si>
  <si>
    <t>Phạm Hải Thái</t>
  </si>
  <si>
    <t>16/07/1978</t>
  </si>
  <si>
    <t>Phát triển nguồn nhân lực công nghệ thông tin của Kho bạc nhà nước Việt Nam</t>
  </si>
  <si>
    <t>PGS.TS Phan Thế Công</t>
  </si>
  <si>
    <t>1163/ĐHKT-QĐ ngày 3/5/2019</t>
  </si>
  <si>
    <t>0913515131</t>
  </si>
  <si>
    <t>thaiph@vst.gov.vn</t>
  </si>
  <si>
    <t>Lê Mạnh</t>
  </si>
  <si>
    <t>04/05/1979</t>
  </si>
  <si>
    <t>Kiểm soát chi thường xuyên ngân sách nhà nước qua Kho bạc tỉnh Vĩnh Phúc</t>
  </si>
  <si>
    <t>84/ĐHKT-QĐ ngày 7/1/2019</t>
  </si>
  <si>
    <t>0912683839</t>
  </si>
  <si>
    <t>cuonglm26@gmail.com</t>
  </si>
  <si>
    <t>Hoàng Thị Thu</t>
  </si>
  <si>
    <t>Hường</t>
  </si>
  <si>
    <t>22/01/1974</t>
  </si>
  <si>
    <t>Ninh Bình</t>
  </si>
  <si>
    <t>Quản lý đầu tư công của thành phố Hà Nội</t>
  </si>
  <si>
    <t>1199/ĐHKT-QĐ ngày 3/5/2019</t>
  </si>
  <si>
    <t>0966677888</t>
  </si>
  <si>
    <t>hoangthuhuongnb@gmail.com</t>
  </si>
  <si>
    <t>Lý Quang</t>
  </si>
  <si>
    <t>01/07/1978</t>
  </si>
  <si>
    <t>Chất lượng tín dụng tại Ngân hàng thương mại cổ phần công thương Việt Nam - Chi nhánh Đông Anh</t>
  </si>
  <si>
    <t>122/ĐHKT-QĐ ngày 7/1/2019</t>
  </si>
  <si>
    <t>0982789966</t>
  </si>
  <si>
    <t>sonlq@vietinbank.vn</t>
  </si>
  <si>
    <t>Võ Huy</t>
  </si>
  <si>
    <t>06/08/1984</t>
  </si>
  <si>
    <t>Tạo động lực làm việc đối với kiểm toán viên nhà nước chuyên ngành Ia thuộc Kiểm toán Nhà nước ở Việt Nam</t>
  </si>
  <si>
    <t>116/ĐHKT-QĐ ngày 7/1/2019</t>
  </si>
  <si>
    <t>0942392222</t>
  </si>
  <si>
    <t>vohuyphuongkt@gmail.com</t>
  </si>
  <si>
    <t>Hồ Hoàng</t>
  </si>
  <si>
    <t>Quản lý nhân lực tại Công ty TNHH khóa Huy Hoàng</t>
  </si>
  <si>
    <t>103/ĐHKT-QĐ ngày 7/1/2019</t>
  </si>
  <si>
    <t>Nguyễn Việt</t>
  </si>
  <si>
    <t>30/03/1991</t>
  </si>
  <si>
    <t>Phát triển nhân lực tại Công ty TNHH Sun Asterisk Việt Nam</t>
  </si>
  <si>
    <t>80/ĐHKT-QĐ ngày 7/1/2019</t>
  </si>
  <si>
    <t>0974233390</t>
  </si>
  <si>
    <t>longhoang279@gmail.com</t>
  </si>
  <si>
    <t>0936169096</t>
  </si>
  <si>
    <t>vietanh.tav@gmail.com</t>
  </si>
  <si>
    <t>Nguyên CB Trường ĐHKT-ĐHQGHN</t>
  </si>
  <si>
    <t>Trần Anh</t>
  </si>
  <si>
    <t>04/07/1980</t>
  </si>
  <si>
    <t>Quản lý nguồn nhân lực tại Văn phòng chính phủ nước Cộng hòa xã hội chủ nghĩa Việt Nam</t>
  </si>
  <si>
    <t>128/ĐHKT-QĐ ngày 7/1/2019</t>
  </si>
  <si>
    <t>0908016668</t>
  </si>
  <si>
    <t>tuantajindo@gmail.com</t>
  </si>
  <si>
    <t>xin anh Hiệp CT</t>
  </si>
  <si>
    <t xml:space="preserve">  </t>
  </si>
  <si>
    <t>Trịnh Thị Minh</t>
  </si>
  <si>
    <t>Trịnh Thị Minh Thảo</t>
  </si>
  <si>
    <t>19/06/1992</t>
  </si>
  <si>
    <t>Nâng cao chất lượng hoạt động môi giới chứng khoán tại công ty TNHH chứng khoán Ngân hàng TMCP Ngoại Thương Việt Nam (VCBS)</t>
  </si>
  <si>
    <t>3101/ĐHKT-QĐ ngày 8/11/2017</t>
  </si>
  <si>
    <t>0979240438</t>
  </si>
  <si>
    <t>thaominh.vic@gmail.com</t>
  </si>
  <si>
    <t>Nguyễn Thị Hà</t>
  </si>
  <si>
    <t>05/06/1988</t>
  </si>
  <si>
    <t>Đào tạo nguồn nhân lực tại Ngân hàng nông nghiệp và phát triển nông thôn Việt Nam - Chi nhánh Hà Tây</t>
  </si>
  <si>
    <t xml:space="preserve">TS. Trương Minh Đức </t>
  </si>
  <si>
    <t>3045/ĐHKT-QĐ ngày 8/11/2017</t>
  </si>
  <si>
    <t>0982074742</t>
  </si>
  <si>
    <t>nguyenha0506@gmail.com</t>
  </si>
  <si>
    <t>DANH SÁCH HỌC VIÊN ĐĂNG KÝ BẢO VỆ LUẬN VĂN THẠC SĨ 
ĐỢT 1 - NĂM 2020 (THÁNG 5)</t>
  </si>
  <si>
    <t>Đường Lê Trọng</t>
  </si>
  <si>
    <t>Nhân</t>
  </si>
  <si>
    <t>25/10/1991</t>
  </si>
  <si>
    <t>Quản lý nhân lực tại Kho bạc Nhà nước Vĩnh Phúc</t>
  </si>
  <si>
    <t>111/ĐHKT-QĐ ngày 7/1/2019</t>
  </si>
  <si>
    <t>0963251091</t>
  </si>
  <si>
    <t>nhandlt@vst.gov.vn</t>
  </si>
  <si>
    <t>Vũ Tư</t>
  </si>
  <si>
    <t>An</t>
  </si>
  <si>
    <t>Vũ Tư An</t>
  </si>
  <si>
    <t>01/05/1991</t>
  </si>
  <si>
    <t>Quản trị chất lượng dịch vụ của hệ thống cửa hàng xăng dầu - Công ty TNHH MTV BCA - Thăng Long</t>
  </si>
  <si>
    <t>1255/ĐHKT-QĐ ngày 3/5/2019</t>
  </si>
  <si>
    <t>0944591868</t>
  </si>
  <si>
    <t>anvt84@viettel.com</t>
  </si>
  <si>
    <t>Nguyễn Tân</t>
  </si>
  <si>
    <t>Nguyễn Tân Thắng</t>
  </si>
  <si>
    <t>17/05/1992</t>
  </si>
  <si>
    <t>Phát triển ngân hàng điện tử dành cho khách hàng tổ chức tại Ngân hàng thương mại cổ phần Quân đội</t>
  </si>
  <si>
    <t>PGS.TS Phạm Thị Túy</t>
  </si>
  <si>
    <t>Học viện Chính trị Quốc Gia HCM</t>
  </si>
  <si>
    <t>1164/ĐHKT-QĐ ngày 3/5/2019</t>
  </si>
  <si>
    <t>0986170592</t>
  </si>
  <si>
    <t>tanthang175@gmail.com</t>
  </si>
  <si>
    <t>Nguyễn Anh</t>
  </si>
  <si>
    <t>Nguyễn Anh Sơn</t>
  </si>
  <si>
    <t>10/10/1992</t>
  </si>
  <si>
    <t>Chất lượng dịch vụ ngân hàng bán lẻ tại Ngân hàng Thương mại Cổ phần Đầu tư và Phát triển Việt Nam - BIDV chi nhánh Đại La</t>
  </si>
  <si>
    <t>1329/ĐHKT-QĐ ngày 11/05/2018</t>
  </si>
  <si>
    <t>0962291688</t>
  </si>
  <si>
    <t>nguyenanhson1010@gmail.com</t>
  </si>
  <si>
    <t>Bùi Thu</t>
  </si>
  <si>
    <t>Hằng</t>
  </si>
  <si>
    <t>Bùi Thu Hằng</t>
  </si>
  <si>
    <t>17/11/1991</t>
  </si>
  <si>
    <t>Dịch vụ thanh toán không dùng tiền mặt tại Ngân hàng Thương mại Cổ phần đầu tư và phát triển Việt Nam - Chi nhánh Cầu Giấy</t>
  </si>
  <si>
    <t>TS. Lê Xuân Sang</t>
  </si>
  <si>
    <t>Viện Kinh tế Việt Nam</t>
  </si>
  <si>
    <t>1053/ĐHKT-QĐ ngày 17/04/2018</t>
  </si>
  <si>
    <t>0982267713</t>
  </si>
  <si>
    <t>hangbt91@gmail.com</t>
  </si>
  <si>
    <t>Vũ Thị Quỳnh Phương</t>
  </si>
  <si>
    <t>24/06/1989</t>
  </si>
  <si>
    <t>Lai Châu</t>
  </si>
  <si>
    <t>Kiểm soát chi thường xuyên ngân sách nhà nước qua Kho bạc nhà nước Hoàn Kiếm</t>
  </si>
  <si>
    <t>1152/ĐHKT-QĐ ngày 3/5/2019</t>
  </si>
  <si>
    <t>0944890886</t>
  </si>
  <si>
    <t>vuquynhphuong90@gmail.com</t>
  </si>
  <si>
    <t>Đào Chiến</t>
  </si>
  <si>
    <t>09/03/1991</t>
  </si>
  <si>
    <t>Chất lượng tín dụng tại Ngân hàng Nông nghiệp và Phát triển Nông thôn Việt Nam - Chi nhánh Đông Anh</t>
  </si>
  <si>
    <t>QH-2018-E</t>
  </si>
  <si>
    <t>2913/QĐ-ĐHKT ngày 3/10/2019</t>
  </si>
  <si>
    <t>0978180291</t>
  </si>
  <si>
    <t>thangdao.ktnn@gmail.com</t>
  </si>
  <si>
    <t xml:space="preserve">Phùng Thị Hồng </t>
  </si>
  <si>
    <t>Hạnh</t>
  </si>
  <si>
    <t>Phùng Thị Hồng Hạnh</t>
  </si>
  <si>
    <t>10/04/1990</t>
  </si>
  <si>
    <t>Quản lý tài chính tại Bệnh viện Đa khoa Đông Anh, thành phố Hà Nội</t>
  </si>
  <si>
    <t>TS. Vũ Thị Dậu</t>
  </si>
  <si>
    <t>1108/ĐHKT-QĐ ngày 3/5/2019</t>
  </si>
  <si>
    <t>0985998512</t>
  </si>
  <si>
    <t>hanhph90@gmail.com</t>
  </si>
  <si>
    <t>03/02/1982</t>
  </si>
  <si>
    <t>Quản lý tài chính tại Bệnh viện Đa khoa huyện Mê Linh, thành phố Hà Nội</t>
  </si>
  <si>
    <t>PGS.TS Mai Thị Thanh Xuân</t>
  </si>
  <si>
    <t>1112/ĐHKT-QĐ ngày 3/5/2019</t>
  </si>
  <si>
    <t>0979318067</t>
  </si>
  <si>
    <t>nguyenhongml07@gmail.com</t>
  </si>
  <si>
    <t>Nguyễn Thị An</t>
  </si>
  <si>
    <t>24/05/1994</t>
  </si>
  <si>
    <t>Hoạt động marketing sản phẩm gửi tiết kiệm cho khách hàng cá nhân tại ngân hàng TMCP Sài Gòn - Hà Nội (SHB)</t>
  </si>
  <si>
    <t>1254/ĐHKT-QĐ ngày 3/5/2019</t>
  </si>
  <si>
    <t>0972754590</t>
  </si>
  <si>
    <t>nguyen.thian@sbvamc.vn</t>
  </si>
  <si>
    <t>Nguyễn Thu Vân</t>
  </si>
  <si>
    <t>03/03/1992</t>
  </si>
  <si>
    <t>Dịch vụ Internet Banking tại Ngân hàng Thương mại Cổ phần Kỹ Thương Việt Nam</t>
  </si>
  <si>
    <t>1235/ĐHKT-QĐ ngày 3/5/2019</t>
  </si>
  <si>
    <t>0394286435</t>
  </si>
  <si>
    <t>nguyenthuvan3392@gmail.com</t>
  </si>
  <si>
    <t>Trương Lâm</t>
  </si>
  <si>
    <t>Trương Lâm Tùng</t>
  </si>
  <si>
    <t>Chất lượng tín dụng bán lẻ của Ngân hàng TMCP Đầu tư và Phát triển Việt Nam - Chi nhánh tỉnh Tuyên Quang</t>
  </si>
  <si>
    <t>PGS.TS. Trần Thị Thái Hà</t>
  </si>
  <si>
    <t>1312/ĐHKT-QĐ ngày 3/5/2019</t>
  </si>
  <si>
    <t>0966117992</t>
  </si>
  <si>
    <t>truonglamtung92@gmail.com</t>
  </si>
  <si>
    <t>gia hạn</t>
  </si>
  <si>
    <t>TCNH2</t>
  </si>
  <si>
    <t>2052/QĐ-ĐHKT ngày 2/8/2018 của Hiệu trưởng Trường ĐHKT</t>
  </si>
  <si>
    <t>Trần Hoàng</t>
  </si>
  <si>
    <t>Trần Hoàng Hưng</t>
  </si>
  <si>
    <t>25/03/1992</t>
  </si>
  <si>
    <t>Quản lý chi ngân sách nhà nước tại huyện Tam Nông, tỉnh Phú Thọ</t>
  </si>
  <si>
    <t>TS. Hoàng Triều Hoa</t>
  </si>
  <si>
    <t>1116/ĐHKT-QĐ ngày 3/5/2019</t>
  </si>
  <si>
    <t>0964782679</t>
  </si>
  <si>
    <t>hoanghung.vpub.2503@gmail.com</t>
  </si>
  <si>
    <t>Nguyễn Thành</t>
  </si>
  <si>
    <t>13/12/1990</t>
  </si>
  <si>
    <t>Nguyễn Thành Nam</t>
  </si>
  <si>
    <t>Lâm Đồng</t>
  </si>
  <si>
    <t>Quản lý nhà nước về thu hút vốn đầu tư nước ngoài theo hướng bền vững tại tỉnh Tuyên Quang</t>
  </si>
  <si>
    <t>TS. Nguyễn Thuỳ Anh</t>
  </si>
  <si>
    <t>1139/ĐHKT-QĐ ngày 3/5/2019</t>
  </si>
  <si>
    <t>0966319797</t>
  </si>
  <si>
    <t>namthanh.vn1312@gmail.com</t>
  </si>
  <si>
    <t>Thư</t>
  </si>
  <si>
    <t>Mai Thị Thư</t>
  </si>
  <si>
    <t>09/03/1994</t>
  </si>
  <si>
    <t>Hiệu quả quản trị dòng tiền tại công ty cổ phần CLAY Việt Nam</t>
  </si>
  <si>
    <t>1300/ĐHKT-QĐ ngày 3/5/2019</t>
  </si>
  <si>
    <t>0984548812</t>
  </si>
  <si>
    <t>maithu94ulsa@gmail.com</t>
  </si>
  <si>
    <t>Lê Thị Hồng</t>
  </si>
  <si>
    <t>Nhung</t>
  </si>
  <si>
    <t>Lê Thị Hồng Nhung</t>
  </si>
  <si>
    <t>18/04/1995</t>
  </si>
  <si>
    <t>Phát triển dịch vụ ngân hàng bán lẻ tại ngân hàng TMCP Đông Nam Á - Chi nhánh Cầu Giấy</t>
  </si>
  <si>
    <t>1296/ĐHKT-QĐ ngày 3/5/2019</t>
  </si>
  <si>
    <t>0981844433</t>
  </si>
  <si>
    <t>nhunglth1804@gmail.com</t>
  </si>
  <si>
    <t>Lê Hà</t>
  </si>
  <si>
    <t>Lê Hà Phương</t>
  </si>
  <si>
    <t>26/06/1987</t>
  </si>
  <si>
    <t>Kiểm soát chi đầu tư xây dựng cơ bản tại Kho bạc nhà nước huyện Yên Lạc, tỉnh Vĩnh Phúc</t>
  </si>
  <si>
    <t>1151/ĐHKT-QĐ ngày 3/5/2019</t>
  </si>
  <si>
    <t>0982026687</t>
  </si>
  <si>
    <t>phuonglh03@gmail.com</t>
  </si>
  <si>
    <t>Cao Hoàng</t>
  </si>
  <si>
    <t>Cao Hoàng Linh</t>
  </si>
  <si>
    <t>01/08/1988</t>
  </si>
  <si>
    <t>Quản lý tài chính tại Công ty cổ phần đường sắt Thanh Hóa</t>
  </si>
  <si>
    <t>2988/ĐHKT-QĐ ngày 8/11/2017</t>
  </si>
  <si>
    <t>0985897489</t>
  </si>
  <si>
    <t>caohoanglinh88@gmail.com</t>
  </si>
  <si>
    <t>Nguyễn Thị Mỹ</t>
  </si>
  <si>
    <t>Nguyễn Thị Mỹ Linh</t>
  </si>
  <si>
    <t>10/09/1993</t>
  </si>
  <si>
    <t>Quản lý nhân lực khảo thí tại Đại học Quốc Gia Hà Nội</t>
  </si>
  <si>
    <t>PGS.TS Trần Đức Hiệp</t>
  </si>
  <si>
    <t>1568/ĐHKT-QĐ ngày 28/5/2019</t>
  </si>
  <si>
    <t>0969711299</t>
  </si>
  <si>
    <t>linhnguyen993yb@gmail.com</t>
  </si>
  <si>
    <t>Xin xếp DS ở giữa</t>
  </si>
  <si>
    <t xml:space="preserve">Nguyễn Hoàng </t>
  </si>
  <si>
    <t>Nguyễn Hoàng Yên</t>
  </si>
  <si>
    <t>04/10/1977</t>
  </si>
  <si>
    <t>Quản lý mua sắm trang thiết bị y tế tại Bệnh viện Bạch Mai</t>
  </si>
  <si>
    <t>1196/ĐHKT-QĐ ngày 3/5/2019</t>
  </si>
  <si>
    <t>mới có LV</t>
  </si>
  <si>
    <t>Nguyễn Nam</t>
  </si>
  <si>
    <t>Nho</t>
  </si>
  <si>
    <t>Nguyễn Nam Nho</t>
  </si>
  <si>
    <t>26/08/1978</t>
  </si>
  <si>
    <t>Văn hóa kinh doanh tại Khu du lịch - Di tích Đền Sóc Sơn</t>
  </si>
  <si>
    <t>1023/ĐHKT-QĐ ngày 17/04/2018</t>
  </si>
  <si>
    <t>0978888946</t>
  </si>
  <si>
    <t>thanhcongsocson@gmai.com</t>
  </si>
  <si>
    <t>Vương Thu</t>
  </si>
  <si>
    <t>Vương Thu Thảo</t>
  </si>
  <si>
    <t>09/07/1991</t>
  </si>
  <si>
    <t>Chất lượng dịch vụ thẻ tại ngân hàng thương mại trách nhiệm hữu hạn một thành viên Dầu khí Toàn cầu - Chi nhánh Thăng Long</t>
  </si>
  <si>
    <t>1299/ĐHKT-QĐ ngày 3/5/2019</t>
  </si>
  <si>
    <t>0971971991</t>
  </si>
  <si>
    <t>vtthao97@gmail.com</t>
  </si>
  <si>
    <t>09/06/1993</t>
  </si>
  <si>
    <t>Hiệu quả quản trị tài chính tại Nhà xuất bản Chính trị quốc gia sự thật</t>
  </si>
  <si>
    <t>TS. Vũ Thị Loan</t>
  </si>
  <si>
    <t>2921/ĐHKT-QĐ ngày 3/10/2019</t>
  </si>
  <si>
    <t>0911060906</t>
  </si>
  <si>
    <t>tungle2018@gmail.com</t>
  </si>
  <si>
    <t>Đỗ Thu</t>
  </si>
  <si>
    <t>Hiền</t>
  </si>
  <si>
    <t>Đỗ Thu Hiền</t>
  </si>
  <si>
    <t>02/08/1984</t>
  </si>
  <si>
    <t>Quản lý nhân lực tại Công ty TNHH Một thành viên truyền thông và công nghệ GSMART</t>
  </si>
  <si>
    <t>921/ĐHKT-QĐ ngày 17/04/2018</t>
  </si>
  <si>
    <t>0846556222</t>
  </si>
  <si>
    <t>nhunghien2012@yahoo.com</t>
  </si>
  <si>
    <t>24/10/1980</t>
  </si>
  <si>
    <t>Quản lý nhân lực tại Công ty TNHH Một thành viên cơ khí 17</t>
  </si>
  <si>
    <t>3002/ĐHKT-QĐ ngày 3/10/2019</t>
  </si>
  <si>
    <t>0869175359</t>
  </si>
  <si>
    <t>cuacatom66@gmail.com</t>
  </si>
  <si>
    <t xml:space="preserve">Thầy Đường </t>
  </si>
  <si>
    <t xml:space="preserve">Lê Thanh </t>
  </si>
  <si>
    <t>Lê Thanh Hải</t>
  </si>
  <si>
    <t>27/01/1982</t>
  </si>
  <si>
    <t>Quản lý nhà nước về đất đai trên địa bàn Thị xã Từ Sơn, tỉnh Bắc Ninh</t>
  </si>
  <si>
    <t>1100/ĐHKT-QĐ ngày 3/5/2019</t>
  </si>
  <si>
    <t>0945659797</t>
  </si>
  <si>
    <t>hailt@vnu.edu.vn</t>
  </si>
  <si>
    <t>18057094</t>
  </si>
  <si>
    <t>Phạm Kim</t>
  </si>
  <si>
    <t>Phạm Kim Ngân</t>
  </si>
  <si>
    <t>25/08/1990</t>
  </si>
  <si>
    <t>Sự hài lòng với công việc của nhân viên Viện khoa học Đo đạc và Bản đồ</t>
  </si>
  <si>
    <t>1244/ĐHKT-QĐ ngày 3/5/2019</t>
  </si>
  <si>
    <t>0988416818</t>
  </si>
  <si>
    <t>kimngancs90@gmail.com</t>
  </si>
  <si>
    <t>Nguyễn Hoàng</t>
  </si>
  <si>
    <t>Nguyễn Hoàng Sơn</t>
  </si>
  <si>
    <t>09/02/1984</t>
  </si>
  <si>
    <t>Quản lý thu thuế nhập khẩu sau thông quan tại Cục hải quan tỉnh Lạng Sơn</t>
  </si>
  <si>
    <t>1161/ĐHKT-QĐ ngày 3/5/2019</t>
  </si>
  <si>
    <t>0974506401</t>
  </si>
  <si>
    <t>haichinam84@gmail.com</t>
  </si>
  <si>
    <t>Vũ Thái</t>
  </si>
  <si>
    <t>Vũ Thái Nam</t>
  </si>
  <si>
    <t>10/05/1979</t>
  </si>
  <si>
    <t>Quản lý nhân lực tại Tổng công ty Bưu điện Việt Nam</t>
  </si>
  <si>
    <t>917/ĐHKT-QĐ ngày 17/04/2018</t>
  </si>
  <si>
    <t>0983100579</t>
  </si>
  <si>
    <t>vunam1005@gmail.com</t>
  </si>
  <si>
    <t>Trần Hồng</t>
  </si>
  <si>
    <t>Trần Hồng Thái</t>
  </si>
  <si>
    <t>25/07/1983</t>
  </si>
  <si>
    <t>Xây dựng định mức lao động tại Công ty Thương mại và Xuất nhập khẩu Viettel</t>
  </si>
  <si>
    <t>1256/ĐHKT-QĐ ngày 3/5/2019</t>
  </si>
  <si>
    <t>0986388388</t>
  </si>
  <si>
    <t>thaith2507@gmail.com</t>
  </si>
  <si>
    <t>Dương Thị</t>
  </si>
  <si>
    <t>Dương Thị Hà</t>
  </si>
  <si>
    <t>11/01/1989</t>
  </si>
  <si>
    <t>Quản lý nhân lực tại Công ty Cổ phần Copom thương mại và công nghệ</t>
  </si>
  <si>
    <t>912/ĐHKT-QĐ ngày 17/04/2018</t>
  </si>
  <si>
    <t>0995685555</t>
  </si>
  <si>
    <t>scarlett6489@gmail.com</t>
  </si>
  <si>
    <t>Lê Thị Mỹ</t>
  </si>
  <si>
    <t>Lệ</t>
  </si>
  <si>
    <t>Lê Thị Mỹ Lệ</t>
  </si>
  <si>
    <t>13/04/1986</t>
  </si>
  <si>
    <t>Phát triển dịch vụ phi tín dụng tại Ngân hàng Nông nghiệp và Phát triển nông  thôn, chi nhánh Hòa Lạc - Hà Nội 1</t>
  </si>
  <si>
    <t>TS. Nguyễn Xuân Thành</t>
  </si>
  <si>
    <t>Cục Thuế Hà Nội</t>
  </si>
  <si>
    <t>1289/ĐHKT-QĐ ngày 3/5/2019</t>
  </si>
  <si>
    <t>0392905831</t>
  </si>
  <si>
    <t>lethimyle134@gmail.com</t>
  </si>
  <si>
    <t>Thầy Hải CT</t>
  </si>
  <si>
    <t>Cao Anh</t>
  </si>
  <si>
    <t>05/05/1987</t>
  </si>
  <si>
    <t>Trách nhiệm xã hội của Ngân hàng thương mại cổ phần Bưu điện Liên Việt</t>
  </si>
  <si>
    <t>54/ĐHKT-QĐ ngày 7/1/2019</t>
  </si>
  <si>
    <t>0936696959</t>
  </si>
  <si>
    <t>trungcaoanh@gmail.com</t>
  </si>
  <si>
    <t>Nguyễn Thị Hồng Hải</t>
  </si>
  <si>
    <t>22/08/1986</t>
  </si>
  <si>
    <t>Quản lý vốn đầu tư xây dựng cơ bản từ ngân sách nhà nước tại Bộ Văn hóa, Thể thao và Du lịch</t>
  </si>
  <si>
    <t>TS. Ngô Đăng Thành</t>
  </si>
  <si>
    <t>1101/ĐHKT-QĐ ngày 3/5/2019</t>
  </si>
  <si>
    <t>thiếu GKS</t>
  </si>
  <si>
    <t>0985989300</t>
  </si>
  <si>
    <t>honghaibvh@gmail.com</t>
  </si>
  <si>
    <t>Hà Đăng</t>
  </si>
  <si>
    <t>Hà Đăng Tuấn</t>
  </si>
  <si>
    <t>26/08/1982</t>
  </si>
  <si>
    <t>Quản lý chi thường xuyên ngân sách nhà nước tại Trường Đại học phòng cháy chữa cháy, Bộ Công An</t>
  </si>
  <si>
    <t>PGS.TS Phí Mạnh Hồng</t>
  </si>
  <si>
    <t>1186/ĐHKT-QĐ ngày 3/5/2019</t>
  </si>
  <si>
    <t>0909666682</t>
  </si>
  <si>
    <t>hatuan8287@gmail.com</t>
  </si>
  <si>
    <t>Trần Thị Khánh</t>
  </si>
  <si>
    <t>Trần Thị Khánh Vân</t>
  </si>
  <si>
    <t>27/10/1994</t>
  </si>
  <si>
    <t>Phát triển đội ngũ biên tập viên Nhà xuất bản Chính trị quốc gia Sự thật</t>
  </si>
  <si>
    <t>1220/ĐHKT-QĐ ngày 3/5/2019</t>
  </si>
  <si>
    <t>0369260868</t>
  </si>
  <si>
    <t>trankhanhvan94@gmail.com</t>
  </si>
  <si>
    <t>Tuyên</t>
  </si>
  <si>
    <t>Nguyễn Văn Tuyên</t>
  </si>
  <si>
    <t>25/12/1982</t>
  </si>
  <si>
    <t>Chất lượng dịch vụ đời sống sinh viên tại Trường Đại học FPT Cơ sở Hà Nội</t>
  </si>
  <si>
    <t>1020/ĐHKT-QĐ ngày 17/04/2018</t>
  </si>
  <si>
    <t>QTKD3</t>
  </si>
  <si>
    <t>0973363193</t>
  </si>
  <si>
    <t>nguyenvantuyen3103@gmail.com</t>
  </si>
  <si>
    <t>26/09/1979</t>
  </si>
  <si>
    <t>Quản lý tài chính tại Tổng công ty 36</t>
  </si>
  <si>
    <t>PGS.TS. Trần Đức Hiệp</t>
  </si>
  <si>
    <t>2985/ĐHKT-QĐ ngày 3/10/2019</t>
  </si>
  <si>
    <t>0966399119</t>
  </si>
  <si>
    <t>beocon2204@gmail.com</t>
  </si>
  <si>
    <t>Hồ Anh</t>
  </si>
  <si>
    <t>01/11/1983</t>
  </si>
  <si>
    <t>Quản lý nhân lực tại Kho bạc Nhà nước Nam Định</t>
  </si>
  <si>
    <t>1160/ĐHKT-QĐ ngày 3/5/2019</t>
  </si>
  <si>
    <t>0988424244</t>
  </si>
  <si>
    <t>hoanhson@gmail.com</t>
  </si>
  <si>
    <t>Hoài</t>
  </si>
  <si>
    <t>13/04/1987</t>
  </si>
  <si>
    <t>Phát triển nhân lực du lịch thành phố Hà Nội</t>
  </si>
  <si>
    <t>Học viện Chính trị Quốc gia Hồ Chí Minh</t>
  </si>
  <si>
    <t>1111/ĐHKT-QĐ ngày 3/5/2019</t>
  </si>
  <si>
    <t>0983299996</t>
  </si>
  <si>
    <t>hoainguyenvnat@gmail.com</t>
  </si>
  <si>
    <t>Phan Thanh</t>
  </si>
  <si>
    <t>30/01/1990</t>
  </si>
  <si>
    <t>Phát triển thị trường nước ngoài của công ty TNHH Thanh An giai đoạn 2020-2025</t>
  </si>
  <si>
    <t>Đại học Quốc Gia Hà Nội</t>
  </si>
  <si>
    <t>1262/ĐHKT-QĐ ngày 3/5/2019</t>
  </si>
  <si>
    <t>0936088820</t>
  </si>
  <si>
    <t>thanhthuy.dove@gmail.com</t>
  </si>
  <si>
    <t>0965216673</t>
  </si>
  <si>
    <t>mien1977@gmail.com</t>
  </si>
  <si>
    <t>Định</t>
  </si>
  <si>
    <t>01/07/1992</t>
  </si>
  <si>
    <t>Quản lý nợ tại Ngân hàng nông nghiệp và phát triển nông thôn Việt Nam Agribank</t>
  </si>
  <si>
    <t>88/ĐHKT-QĐ ngày 7/1/2019</t>
  </si>
  <si>
    <t>0912444508</t>
  </si>
  <si>
    <t>xuandinh.new@gmail.com</t>
  </si>
  <si>
    <t>Nguyễn Thu Hà</t>
  </si>
  <si>
    <t>24/12/1987</t>
  </si>
  <si>
    <t>Dịch vụ tín dụng đối với doanh nghiệp FDI tại ngân hàng TMCP Việt Á</t>
  </si>
  <si>
    <t>1203/ĐHKT-QĐ ngày 3/5/2019</t>
  </si>
  <si>
    <t>0985099600</t>
  </si>
  <si>
    <t>hant12.win@gmail.com</t>
  </si>
  <si>
    <t>Phạm Trung</t>
  </si>
  <si>
    <t>Phạm Trung Phương</t>
  </si>
  <si>
    <t>06/01/1986</t>
  </si>
  <si>
    <t>Rào cản kỹ thuật của EU và tác động đối với hàng xuất khẩu của Việt Nam sang EU</t>
  </si>
  <si>
    <t>PGS.TS Hà Văn Hội</t>
  </si>
  <si>
    <t>1208/ĐHKT-QĐ ngày 3/5/2019</t>
  </si>
  <si>
    <t>0982525666</t>
  </si>
  <si>
    <t>phuong.pt6186@gmail.com</t>
  </si>
  <si>
    <t>Thầy Đường CT</t>
  </si>
  <si>
    <t>Danh sách gồm 56 học viên./.</t>
  </si>
  <si>
    <t>anh Toản xin thầy Hiệp CT</t>
  </si>
  <si>
    <t>Bùi Quốc</t>
  </si>
  <si>
    <t>Lân</t>
  </si>
  <si>
    <t>11/11/1989</t>
  </si>
  <si>
    <t>Quản lý tài chính theo cơ chế tự chủ tài chính tại Viện Quy hoạch xây dựng Hà Nội</t>
  </si>
  <si>
    <t>2896/ĐHKT-QĐ ngày 3/10/2019</t>
  </si>
  <si>
    <t>0972581831</t>
  </si>
  <si>
    <t>buiquoclan@gmail.com</t>
  </si>
  <si>
    <t>Lâm</t>
  </si>
  <si>
    <t>23/02/1991</t>
  </si>
  <si>
    <t>Quản lý rủi ro trong kiểm soát chi nhân sách nhà nước qua Kho bạc Nhà nước Sơn Tây, thành phố Hà Nội</t>
  </si>
  <si>
    <t>2895/ĐHKT-QĐ ngày 3/10/2019</t>
  </si>
  <si>
    <t>0356295502</t>
  </si>
  <si>
    <t>nguyenvanlam0291@gmail.com</t>
  </si>
  <si>
    <t>18057012</t>
  </si>
  <si>
    <t>18057011</t>
  </si>
  <si>
    <t>Hòa</t>
  </si>
  <si>
    <t>Nguyễn Thị Hòa</t>
  </si>
  <si>
    <t>22/02/1992</t>
  </si>
  <si>
    <t>Chính sách đối với đầu tư thiên thần tại Trung Quốc và hàm ý cho Việt Nam</t>
  </si>
  <si>
    <t>1205/ĐHKT-QĐ ngày 3/5/2019</t>
  </si>
  <si>
    <t>0392920221</t>
  </si>
  <si>
    <t>hoanguyenuebvnu@gmail.com</t>
  </si>
  <si>
    <t>Trần Mạnh</t>
  </si>
  <si>
    <t>Quyền</t>
  </si>
  <si>
    <t>Trần Mạnh Quyền</t>
  </si>
  <si>
    <t>23/10/1975</t>
  </si>
  <si>
    <t>Thu hút và sử dụng nguồn vốn hỗ trợ phát triển chính thức của Ngân hàng thế giới tại tỉnh Cần Thơ</t>
  </si>
  <si>
    <t>1209/ĐHKT-QĐ ngày 3/5/2019</t>
  </si>
  <si>
    <t>0934758688</t>
  </si>
  <si>
    <t>quyentranmanh@gmail.com</t>
  </si>
  <si>
    <t>Nguyễn Minh</t>
  </si>
  <si>
    <t>Chi</t>
  </si>
  <si>
    <t>30/07/1986</t>
  </si>
  <si>
    <t>Quản lý về hoạt động bảo đảm tín dụng tại Ngân hàng TMCP Tiên Phong - Chi nhánh Hải Phòng</t>
  </si>
  <si>
    <t>TS. Bùi Tuấn Anh</t>
  </si>
  <si>
    <t>Hội tin học Việt Nam</t>
  </si>
  <si>
    <t>3813/ĐHKT-QĐ ngày 29/12/2017</t>
  </si>
  <si>
    <t>NN</t>
  </si>
  <si>
    <t>'0987301986</t>
  </si>
  <si>
    <t>nguyenminhchi.sbv@gmail.com</t>
  </si>
  <si>
    <t>Vũ Thu</t>
  </si>
  <si>
    <t>Vũ Thu Hiền</t>
  </si>
  <si>
    <t>10/09/1986</t>
  </si>
  <si>
    <t>Thu hút và sử dụng nguồn vốn hỗ trợ phát triển chính thức của Pháp vào Việt Nam</t>
  </si>
  <si>
    <t>PGS.TS Nguyễn Thị Kim Chi</t>
  </si>
  <si>
    <t>1204/ĐHKT-QĐ ngày 3/5/2019</t>
  </si>
  <si>
    <t>0931758688</t>
  </si>
  <si>
    <t>chưa nộp</t>
  </si>
  <si>
    <t>Nguyễn Khánh</t>
  </si>
  <si>
    <t>Nghiên cứu tác động giữa đặc điểm của Hội đồng quản trị với khẩu vị rủi ro của ngân hàng thương mại cổ phần Việt Nam</t>
  </si>
  <si>
    <t>PGS. TS. Trần Thị Thanh Tú</t>
  </si>
  <si>
    <t>1291/ĐHKT-QĐ ngày 3/5/2019</t>
  </si>
  <si>
    <t>TCNH</t>
  </si>
  <si>
    <t>Danh sách gồm 63 học viên./.</t>
  </si>
  <si>
    <t>Đã rút HS</t>
  </si>
  <si>
    <t>hienvt.tlo@vietcombank.com.vn</t>
  </si>
  <si>
    <t>Liên Bang Nga</t>
  </si>
  <si>
    <t>Danh sách gồm 62 học viên./.</t>
  </si>
  <si>
    <t>Nguyễn Hữu</t>
  </si>
  <si>
    <t>12/12/1974</t>
  </si>
  <si>
    <t>0912031191</t>
  </si>
  <si>
    <t>hungsunny4@gmail.com</t>
  </si>
  <si>
    <t>Rút vì CC giả</t>
  </si>
  <si>
    <t>Rút HS vì k đủ điểm</t>
  </si>
  <si>
    <t>Định hướng nghiên cứu</t>
  </si>
  <si>
    <t>A+</t>
  </si>
  <si>
    <t>03/06/2020</t>
  </si>
  <si>
    <t>Danh sách gồm 01 học viên./.</t>
  </si>
  <si>
    <t>2.51</t>
  </si>
  <si>
    <t>8.6</t>
  </si>
  <si>
    <t>A</t>
  </si>
  <si>
    <t>1176/QĐ-ĐHKT ngày 25 tháng 5 năm 2020</t>
  </si>
  <si>
    <t>GS.TS. Phan Huy Đường</t>
  </si>
  <si>
    <t>TS. Phan Trung Chính</t>
  </si>
  <si>
    <t>0987301986</t>
  </si>
  <si>
    <t>Quản lý nhà nước về chuyển giao công nghệ ở Việt Nam</t>
  </si>
  <si>
    <t>3022/ĐHKT-QĐ ngày 7/10/2019</t>
  </si>
  <si>
    <t>CC giả</t>
  </si>
  <si>
    <t> 18057105</t>
  </si>
  <si>
    <t>ngày 8 tháng 6 năm 2020</t>
  </si>
  <si>
    <t>ngày 3 tháng 6 năm 2020</t>
  </si>
  <si>
    <t>1319 /QĐ-ĐHKT ngày 4 tháng 6 năm 2020</t>
  </si>
  <si>
    <t>PGS.TS. Phí Mạnh Hồng</t>
  </si>
  <si>
    <t>PGS.TS. Lê Xuân Bá</t>
  </si>
  <si>
    <t>TS. Đỗ Văn Quang</t>
  </si>
  <si>
    <t>ngày 19 tháng 6 năm 2020</t>
  </si>
  <si>
    <t>1299 /QĐ-ĐHKT ngày 4 tháng 6 năm 2020</t>
  </si>
  <si>
    <t>TS. Bùi Thị Thu Thủy</t>
  </si>
  <si>
    <t>ngày 18 tháng 6 năm 2020</t>
  </si>
  <si>
    <t>1320 /QĐ-ĐHKT ngày 4 tháng 6 năm 2020</t>
  </si>
  <si>
    <t>1290 /QĐ-ĐHKT ngày 4 tháng 6 năm 2020</t>
  </si>
  <si>
    <t>PGS.TS. Bùi Văn Huyền</t>
  </si>
  <si>
    <t>GS.TS. Ngô Thắng Lợi</t>
  </si>
  <si>
    <t>PGS.TS. Nguyễn An Thịnh</t>
  </si>
  <si>
    <t>1293 /QĐ-ĐHKT ngày 4 tháng 6 năm 2020</t>
  </si>
  <si>
    <t>1311 /QĐ-ĐHKT ngày 4 tháng 6 năm 2020</t>
  </si>
  <si>
    <t>PGS.TS. Đỗ Hữu Tùng</t>
  </si>
  <si>
    <t>TS. Nguyễn Thị Hương Lan</t>
  </si>
  <si>
    <t>PGS.TS. Lê Quốc Hội</t>
  </si>
  <si>
    <t>1309 /QĐ-ĐHKT ngày 4 tháng 6 năm 2020</t>
  </si>
  <si>
    <t>1317 /QĐ-ĐHKT ngày 4 tháng 6 năm 2020</t>
  </si>
  <si>
    <t>PGS.TS. Nguyễn Chiến Thắng</t>
  </si>
  <si>
    <t>TS. Vũ Văn Hưởng</t>
  </si>
  <si>
    <t>PGS.TS. Lê Hùng Sơn</t>
  </si>
  <si>
    <t>ngày 24 tháng 6 năm 2020</t>
  </si>
  <si>
    <t>1294 /QĐ-ĐHKT ngày 4 tháng 6 năm 2020</t>
  </si>
  <si>
    <t>TS. Lê Kim Sa</t>
  </si>
  <si>
    <t>PGS.TS. Lê Văn Chiến</t>
  </si>
  <si>
    <t>1312 /QĐ-ĐHKT ngày 4 tháng 6 năm 2020</t>
  </si>
  <si>
    <t>1248 /QĐ-ĐHKT ngày 02 tháng 06 năm 2020</t>
  </si>
  <si>
    <t>TS. Phan Hữu Nghị</t>
  </si>
  <si>
    <t>TS. Nguyễn Phú Hà</t>
  </si>
  <si>
    <t>ngày 12 tháng 6 năm 2020</t>
  </si>
  <si>
    <t>1254 /QĐ-ĐHKT ngày 02 tháng 06 năm 2020</t>
  </si>
  <si>
    <t>TS. Lương Thu Hà</t>
  </si>
  <si>
    <t>PGS.TS. Mai Thanh Lan</t>
  </si>
  <si>
    <t>ngày 11 tháng 6 năm 2020</t>
  </si>
  <si>
    <t>1306 /QĐ-ĐHKT ngày 4 tháng 6 năm 2020 và 1515/QĐ-ĐHKT ngày 23 tháng 6 năm 2020</t>
  </si>
  <si>
    <t>PGS.TS. Phạm Văn Dũng</t>
  </si>
  <si>
    <t>PGS.TS. Ngô Tuấn Nghĩa</t>
  </si>
  <si>
    <t>TS. Đào Thị Thu Trang</t>
  </si>
  <si>
    <t>PGS.TS. Đặng Thị Phương Hoa</t>
  </si>
  <si>
    <t>ngày 26 tháng 6 năm 2020</t>
  </si>
  <si>
    <t>1253 /QĐ-ĐHKT ngày 02 tháng 06 năm 2020</t>
  </si>
  <si>
    <t>1318 /QĐ-ĐHKT ngày 4 tháng 6 năm 2020</t>
  </si>
  <si>
    <t>1258 /QĐ-ĐHKT ngày 02 tháng 06 năm 2020</t>
  </si>
  <si>
    <t>PGS.TS. Vũ Trí Dũng</t>
  </si>
  <si>
    <t>PGS.TS. Lê Thái Phong</t>
  </si>
  <si>
    <t>1255 /QĐ-ĐHKT ngày 02 tháng 06 năm 2020</t>
  </si>
  <si>
    <t>1310 /QĐ-ĐHKT ngày 4 tháng 6 năm 2020</t>
  </si>
  <si>
    <t>1247 /QĐ-ĐHKT ngày 02 tháng 06 năm 2020</t>
  </si>
  <si>
    <t>PGS.TS. Trần Thị Thanh Tú</t>
  </si>
  <si>
    <t>ngày 10 tháng 6 năm 2020</t>
  </si>
  <si>
    <t>1295 /QĐ-ĐHKT ngày 4 tháng 6 năm 2020</t>
  </si>
  <si>
    <t>1300 /QĐ-ĐHKT ngày 4 tháng 6 năm 2020</t>
  </si>
  <si>
    <t>1262 /QĐ-ĐHKT ngày 02 tháng 06 năm 2020</t>
  </si>
  <si>
    <t>PGS.TS. Trần Anh Tài</t>
  </si>
  <si>
    <t>PGS.TS. Vũ Hoàng Ngân</t>
  </si>
  <si>
    <t>PGS.TS. Phạm Thu Hương</t>
  </si>
  <si>
    <t>1245 /QĐ-ĐHKT ngày 02 tháng 06 năm 2020</t>
  </si>
  <si>
    <t>1301 /QĐ-ĐHKT ngày 4 tháng 6 năm 2020</t>
  </si>
  <si>
    <t>1303 /QĐ-ĐHKT ngày 4 tháng 6 năm 2020 và 1518/QĐ-ĐHKT ngày 23 tháng 6 năm 2020</t>
  </si>
  <si>
    <t>1367 /QĐ-ĐHKT ngày 10 tháng 06 năm 2020</t>
  </si>
  <si>
    <t>1250 /QĐ-ĐHKT ngày 02 tháng 06 năm 2020</t>
  </si>
  <si>
    <t>1308 /QĐ-ĐHKT ngày 4 tháng 6 năm 2020</t>
  </si>
  <si>
    <t>1307 /QĐ-ĐHKT ngày 4 tháng 6 năm 2020 và 1519/QĐ-ĐHKT ngày 23 tháng 6 năm 2020</t>
  </si>
  <si>
    <t>1305 /QĐ-ĐHKT ngày 4 tháng 6 năm 2020 và 1516/QĐ-ĐHKT ngày 23 tháng 6 năm 2020</t>
  </si>
  <si>
    <t>1316 /QĐ-ĐHKT ngày 4 tháng 6 năm 2020</t>
  </si>
  <si>
    <t>1257 /QĐ-ĐHKT ngày 02 tháng 06 năm 2020</t>
  </si>
  <si>
    <t>1249 /QĐ-ĐHKT ngày 02 tháng 06 năm 2020</t>
  </si>
  <si>
    <t>1244 /QĐ-ĐHKT ngày 02 tháng 06 năm 2020</t>
  </si>
  <si>
    <t>1298 /QĐ-ĐHKT ngày 4 tháng 6 năm 2020</t>
  </si>
  <si>
    <t>1291 /QĐ-ĐHKT ngày 4 tháng 6 năm 2020</t>
  </si>
  <si>
    <t>1256 /QĐ-ĐHKT ngày 02 tháng 06 năm 2020</t>
  </si>
  <si>
    <t>1302 /QĐ-ĐHKT ngày 4 tháng 6 năm 2020</t>
  </si>
  <si>
    <t>1304 /QĐ-ĐHKT ngày 4 tháng 6 năm 2020 và 1517/QĐ-ĐHKT ngày 23 tháng 6 năm 2020</t>
  </si>
  <si>
    <t>1259 /QĐ-ĐHKT ngày 02 tháng 06 năm 2020</t>
  </si>
  <si>
    <t>1243 /QĐ-ĐHKT ngày 02 tháng 06 năm 2020</t>
  </si>
  <si>
    <t>1261 /QĐ-ĐHKT ngày 02 tháng 06 năm 2020</t>
  </si>
  <si>
    <t>1292 /QĐ-ĐHKT ngày 4 tháng 6 năm 2020</t>
  </si>
  <si>
    <t>1314 /QĐ-ĐHKT ngày 4 tháng 6 năm 2020</t>
  </si>
  <si>
    <t>1321 /QĐ-ĐHKT ngày 4 tháng 6 năm 2020</t>
  </si>
  <si>
    <t>1315 /QĐ-ĐHKT ngày 4 tháng 6 năm 2020</t>
  </si>
  <si>
    <t>1313 /QĐ-ĐHKT ngày 4 tháng 6 năm 2020</t>
  </si>
  <si>
    <t>1260 /QĐ-ĐHKT ngày 02 tháng 06 năm 2020</t>
  </si>
  <si>
    <t>1297 /QĐ-ĐHKT ngày 4 tháng 6 năm 2020</t>
  </si>
  <si>
    <t>1263 /QĐ-ĐHKT ngày 02 tháng 06 năm 2020</t>
  </si>
  <si>
    <t>PGS.TS. Hà Văn Hội</t>
  </si>
  <si>
    <t>PGS.TS. Phạm Thái Quốc</t>
  </si>
  <si>
    <t>PGS.TS. Nguyễn Duy Dũng</t>
  </si>
  <si>
    <t>PGS.TS. Nguyễn Việt Khôi</t>
  </si>
  <si>
    <t>1266 /QĐ-ĐHKT ngày 02 tháng 06 năm 2020</t>
  </si>
  <si>
    <t>PGS.TS. Nguyễn Anh Thu</t>
  </si>
  <si>
    <t>PGS.TS. Doãn Kế Bôn</t>
  </si>
  <si>
    <t>GS.TS. Đỗ Đức Bình</t>
  </si>
  <si>
    <t>TS. Phạm Thu Phương</t>
  </si>
  <si>
    <t>TS. Nguyễn Tiến Minh</t>
  </si>
  <si>
    <t>1251 /QĐ-ĐHKT ngày 02 tháng 06 năm 2020</t>
  </si>
  <si>
    <t>1252 /QĐ-ĐHKT ngày 02 tháng 06 năm 2020</t>
  </si>
  <si>
    <t>1265 /QĐ-ĐHKT ngày 02 tháng 06 năm 2020</t>
  </si>
  <si>
    <t>1267 /QĐ-ĐHKT ngày 02 tháng 06 năm 2020</t>
  </si>
  <si>
    <t>1264 /QĐ-ĐHKT ngày 02 tháng 06 năm 2020</t>
  </si>
  <si>
    <t>1370 /QĐ-ĐHKT ngày 11 tháng 06 năm 2020</t>
  </si>
  <si>
    <t>Danh sách gồm 58 học viên./.</t>
  </si>
  <si>
    <t>2.92</t>
  </si>
  <si>
    <t>8.5</t>
  </si>
  <si>
    <t>2.85</t>
  </si>
  <si>
    <t>2.98</t>
  </si>
  <si>
    <t>2.91</t>
  </si>
  <si>
    <t>8.8</t>
  </si>
  <si>
    <t>2.82</t>
  </si>
  <si>
    <t>8.3</t>
  </si>
  <si>
    <t>9.3</t>
  </si>
  <si>
    <t>3.01</t>
  </si>
  <si>
    <t>3.05</t>
  </si>
  <si>
    <t>2.84</t>
  </si>
  <si>
    <t>3.16</t>
  </si>
  <si>
    <t>3.37</t>
  </si>
  <si>
    <t>3.11</t>
  </si>
  <si>
    <t>3.04</t>
  </si>
  <si>
    <t>2.96</t>
  </si>
  <si>
    <t>2.93</t>
  </si>
  <si>
    <t>3.12</t>
  </si>
  <si>
    <t>8.9</t>
  </si>
  <si>
    <t>8.2</t>
  </si>
  <si>
    <t>2.87</t>
  </si>
  <si>
    <t>2.99</t>
  </si>
  <si>
    <t>3.02</t>
  </si>
  <si>
    <t>8.4</t>
  </si>
  <si>
    <t>9.1</t>
  </si>
  <si>
    <t>2.69</t>
  </si>
  <si>
    <t>3.13</t>
  </si>
  <si>
    <t>3.03</t>
  </si>
  <si>
    <t>2.7</t>
  </si>
  <si>
    <t>8.7</t>
  </si>
  <si>
    <t>2.76</t>
  </si>
  <si>
    <t>3.18</t>
  </si>
  <si>
    <t>3.68</t>
  </si>
  <si>
    <t>3.55</t>
  </si>
  <si>
    <t>3.09</t>
  </si>
  <si>
    <t>2.58</t>
  </si>
  <si>
    <t>3.29</t>
  </si>
  <si>
    <t>2.78</t>
  </si>
  <si>
    <t>3.36</t>
  </si>
  <si>
    <t>2.77</t>
  </si>
  <si>
    <t>3.22</t>
  </si>
  <si>
    <t>3.19</t>
  </si>
  <si>
    <t>3.25</t>
  </si>
  <si>
    <t>2.83</t>
  </si>
  <si>
    <t>STT</t>
  </si>
  <si>
    <t>B+</t>
  </si>
  <si>
    <t>I</t>
  </si>
  <si>
    <t>Ngành Kinh tế quốc tế</t>
  </si>
  <si>
    <t>Mã số: 8310106</t>
  </si>
  <si>
    <t>II</t>
  </si>
  <si>
    <t>Mã số: 8340101</t>
  </si>
  <si>
    <t>III</t>
  </si>
  <si>
    <t>Mã số: 8340201</t>
  </si>
  <si>
    <t>IV</t>
  </si>
  <si>
    <t>Mã số: 8310110</t>
  </si>
  <si>
    <t>V</t>
  </si>
  <si>
    <t>Mã số: 8310102</t>
  </si>
  <si>
    <t>CỘNG HÒA XÃ HỘI CHỦ NGHĨA VIỆT NAM</t>
  </si>
  <si>
    <t>Độc lập - Tự do - Hạnh phúc</t>
  </si>
  <si>
    <t>Loại chương trình đào tạo</t>
  </si>
  <si>
    <t>Định hướng ứng dụng</t>
  </si>
  <si>
    <t>3.30</t>
  </si>
  <si>
    <t>3.00</t>
  </si>
  <si>
    <t>3.40</t>
  </si>
  <si>
    <t>3.50</t>
  </si>
  <si>
    <t>3.10</t>
  </si>
  <si>
    <t>HIỆU TRƯỞNG</t>
  </si>
  <si>
    <t>DANH SÁCH HỌC VIÊN CAO HỌC ĐƯỢC CÔNG NHẬN HỌC VỊ VÀ CẤP BẰNG THẠC SĨ ĐỢT THÁNG 8/2020</t>
  </si>
  <si>
    <t>(kèm theo Quyết định số  2255/QĐ-ĐHKT ngày  21   tháng  8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</si>
</sst>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0.000"/>
  </numFmts>
  <fonts count="28">
    <font>
      <sz val="10"/>
      <color theme="1"/>
      <name val="Arial"/>
      <family val="2"/>
    </font>
    <font>
      <sz val="12"/>
      <name val=".VnTime"/>
      <family val="2"/>
    </font>
    <font>
      <sz val="12"/>
      <color theme="1"/>
      <name val="Times New Roman"/>
      <family val="2"/>
    </font>
    <font>
      <sz val="14"/>
      <name val=".VnTime"/>
      <family val="2"/>
    </font>
    <font>
      <sz val="13"/>
      <color theme="1"/>
      <name val="Times New Roman"/>
      <family val="2"/>
    </font>
    <font>
      <u/>
      <sz val="10"/>
      <color theme="10"/>
      <name val="Arial"/>
      <family val="2"/>
    </font>
    <font>
      <sz val="11"/>
      <color theme="1"/>
      <name val="Calibri"/>
      <family val="2"/>
      <scheme val="minor"/>
    </font>
    <font>
      <sz val="13"/>
      <name val="Times New Roman"/>
      <family val="1"/>
    </font>
    <font>
      <i/>
      <sz val="13"/>
      <name val="Times New Roman"/>
      <family val="1"/>
    </font>
    <font>
      <sz val="11"/>
      <name val="Times New Roman"/>
      <family val="1"/>
    </font>
    <font>
      <sz val="12"/>
      <name val="Times New Roman"/>
      <family val="1"/>
    </font>
    <font>
      <b/>
      <sz val="16"/>
      <name val="Times New Roman"/>
      <family val="1"/>
    </font>
    <font>
      <sz val="11"/>
      <color rgb="FFFF0000"/>
      <name val="Times New Roman"/>
      <family val="1"/>
    </font>
    <font>
      <b/>
      <sz val="13"/>
      <name val="Times New Roman"/>
      <family val="1"/>
    </font>
    <font>
      <sz val="13"/>
      <color theme="1"/>
      <name val="Times New Roman"/>
      <family val="1"/>
    </font>
    <font>
      <u/>
      <sz val="13"/>
      <color theme="10"/>
      <name val="Arial"/>
      <family val="2"/>
    </font>
    <font>
      <u/>
      <sz val="10"/>
      <name val="Arial"/>
      <family val="2"/>
    </font>
    <font>
      <sz val="10"/>
      <name val="Arial"/>
      <family val="2"/>
    </font>
    <font>
      <sz val="10"/>
      <color theme="1"/>
      <name val="Arial"/>
      <family val="2"/>
    </font>
    <font>
      <i/>
      <sz val="13"/>
      <name val="Times New Roman"/>
      <family val="1"/>
      <charset val="163"/>
    </font>
    <font>
      <b/>
      <i/>
      <sz val="14"/>
      <name val="Times New Roman"/>
      <family val="1"/>
      <charset val="163"/>
    </font>
    <font>
      <sz val="13"/>
      <name val="Times New Roman"/>
      <family val="1"/>
      <charset val="163"/>
    </font>
    <font>
      <u/>
      <sz val="13"/>
      <name val="Times New Roman"/>
      <family val="1"/>
    </font>
    <font>
      <i/>
      <sz val="14"/>
      <name val="Times New Roman"/>
      <family val="1"/>
      <charset val="163"/>
    </font>
    <font>
      <sz val="12.5"/>
      <name val="Times New Roman"/>
      <family val="1"/>
    </font>
    <font>
      <u/>
      <sz val="12.5"/>
      <color theme="10"/>
      <name val="Arial"/>
      <family val="2"/>
    </font>
    <font>
      <i/>
      <sz val="16"/>
      <name val="Times New Roman"/>
      <family val="1"/>
    </font>
    <font>
      <b/>
      <sz val="13.5"/>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diagonal/>
    </border>
  </borders>
  <cellStyleXfs count="14">
    <xf numFmtId="0" fontId="0" fillId="0" borderId="0"/>
    <xf numFmtId="0" fontId="1" fillId="0" borderId="0"/>
    <xf numFmtId="0" fontId="2" fillId="0" borderId="0"/>
    <xf numFmtId="0" fontId="1" fillId="0" borderId="0"/>
    <xf numFmtId="0" fontId="1" fillId="0" borderId="0"/>
    <xf numFmtId="0" fontId="1" fillId="0" borderId="0"/>
    <xf numFmtId="0" fontId="3" fillId="0" borderId="0"/>
    <xf numFmtId="0" fontId="1" fillId="0" borderId="0"/>
    <xf numFmtId="0" fontId="1" fillId="0" borderId="0"/>
    <xf numFmtId="0" fontId="4" fillId="0" borderId="0"/>
    <xf numFmtId="0" fontId="5" fillId="0" borderId="0" applyNumberFormat="0" applyFill="0" applyBorder="0" applyAlignment="0" applyProtection="0"/>
    <xf numFmtId="0" fontId="6" fillId="0" borderId="0"/>
    <xf numFmtId="0" fontId="17" fillId="0" borderId="0"/>
    <xf numFmtId="43" fontId="18" fillId="0" borderId="0" applyFont="0" applyFill="0" applyBorder="0" applyAlignment="0" applyProtection="0"/>
  </cellStyleXfs>
  <cellXfs count="284">
    <xf numFmtId="0" fontId="0" fillId="0" borderId="0" xfId="0"/>
    <xf numFmtId="0" fontId="10" fillId="2" borderId="1" xfId="0" quotePrefix="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xf numFmtId="0" fontId="9" fillId="2" borderId="0" xfId="0" applyFont="1" applyFill="1"/>
    <xf numFmtId="4"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0" fontId="9" fillId="3" borderId="0" xfId="0" applyFont="1" applyFill="1"/>
    <xf numFmtId="0" fontId="9" fillId="2" borderId="0" xfId="0" applyFont="1" applyFill="1" applyAlignment="1">
      <alignment horizontal="left"/>
    </xf>
    <xf numFmtId="4" fontId="9" fillId="2" borderId="0" xfId="0" applyNumberFormat="1" applyFont="1" applyFill="1"/>
    <xf numFmtId="0" fontId="7" fillId="2" borderId="0" xfId="0" applyFont="1" applyFill="1"/>
    <xf numFmtId="0" fontId="11" fillId="2" borderId="0" xfId="0" applyFont="1" applyFill="1"/>
    <xf numFmtId="0" fontId="7" fillId="2" borderId="0" xfId="0" applyFont="1" applyFill="1" applyAlignment="1">
      <alignment horizontal="left"/>
    </xf>
    <xf numFmtId="4" fontId="7" fillId="2" borderId="0" xfId="0" applyNumberFormat="1" applyFont="1" applyFill="1"/>
    <xf numFmtId="0" fontId="10" fillId="2" borderId="0" xfId="0" applyFont="1" applyFill="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wrapText="1"/>
    </xf>
    <xf numFmtId="0" fontId="13" fillId="2" borderId="0" xfId="0" applyFont="1" applyFill="1"/>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4" fontId="13" fillId="2" borderId="1" xfId="0" applyNumberFormat="1" applyFont="1" applyFill="1" applyBorder="1" applyAlignment="1">
      <alignment horizontal="center" vertical="center" wrapText="1"/>
    </xf>
    <xf numFmtId="0" fontId="9" fillId="2" borderId="0" xfId="0" applyFont="1" applyFill="1" applyAlignment="1">
      <alignment horizontal="center"/>
    </xf>
    <xf numFmtId="0" fontId="7" fillId="2" borderId="0" xfId="0" applyFont="1" applyFill="1" applyAlignment="1">
      <alignment horizontal="center"/>
    </xf>
    <xf numFmtId="0" fontId="7" fillId="3" borderId="1" xfId="0" applyFont="1" applyFill="1" applyBorder="1" applyAlignment="1">
      <alignment horizontal="center" vertical="center" wrapText="1"/>
    </xf>
    <xf numFmtId="0" fontId="9" fillId="2" borderId="1" xfId="0" applyFont="1" applyFill="1" applyBorder="1"/>
    <xf numFmtId="0" fontId="10" fillId="2" borderId="1" xfId="0" applyFont="1" applyFill="1" applyBorder="1" applyAlignment="1">
      <alignment vertical="center" wrapText="1"/>
    </xf>
    <xf numFmtId="0" fontId="9" fillId="2" borderId="0" xfId="0" applyFont="1" applyFill="1" applyBorder="1"/>
    <xf numFmtId="0" fontId="7" fillId="2" borderId="1" xfId="0" quotePrefix="1" applyFont="1" applyFill="1" applyBorder="1" applyAlignment="1">
      <alignment horizontal="center" vertical="center" wrapText="1"/>
    </xf>
    <xf numFmtId="0" fontId="13" fillId="2" borderId="2" xfId="0" applyFont="1" applyFill="1" applyBorder="1" applyAlignment="1">
      <alignment horizontal="left" vertical="center" wrapText="1"/>
    </xf>
    <xf numFmtId="0" fontId="9" fillId="2" borderId="0" xfId="0" applyFont="1" applyFill="1" applyBorder="1" applyAlignment="1">
      <alignment horizontal="left"/>
    </xf>
    <xf numFmtId="165" fontId="9" fillId="2" borderId="1" xfId="0" applyNumberFormat="1" applyFont="1" applyFill="1" applyBorder="1" applyAlignment="1">
      <alignment vertical="center" wrapText="1"/>
    </xf>
    <xf numFmtId="0" fontId="10" fillId="2" borderId="1" xfId="0" quotePrefix="1" applyFont="1" applyFill="1" applyBorder="1" applyAlignment="1">
      <alignment vertical="center" wrapText="1"/>
    </xf>
    <xf numFmtId="0" fontId="13" fillId="2" borderId="3" xfId="0"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0" fillId="2" borderId="3" xfId="0" quotePrefix="1" applyFont="1" applyFill="1" applyBorder="1" applyAlignment="1">
      <alignment vertical="center" wrapText="1"/>
    </xf>
    <xf numFmtId="4" fontId="7" fillId="2" borderId="1" xfId="7"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4" fontId="7" fillId="2" borderId="5" xfId="7"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4" fontId="10" fillId="2" borderId="3"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7" fillId="3" borderId="0" xfId="0" applyFont="1" applyFill="1"/>
    <xf numFmtId="4" fontId="10" fillId="2" borderId="6" xfId="0" applyNumberFormat="1" applyFont="1" applyFill="1" applyBorder="1" applyAlignment="1">
      <alignment horizontal="center" vertical="center" wrapText="1"/>
    </xf>
    <xf numFmtId="0" fontId="9" fillId="2" borderId="1" xfId="0" applyFont="1" applyFill="1" applyBorder="1" applyAlignment="1">
      <alignment vertical="center" wrapText="1"/>
    </xf>
    <xf numFmtId="4" fontId="7" fillId="3" borderId="1" xfId="0" applyNumberFormat="1"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15" fillId="3" borderId="1" xfId="10" applyFont="1" applyFill="1" applyBorder="1" applyAlignment="1">
      <alignment horizontal="center" vertical="center" wrapText="1"/>
    </xf>
    <xf numFmtId="0" fontId="14" fillId="3" borderId="2" xfId="0" applyNumberFormat="1" applyFont="1" applyFill="1" applyBorder="1" applyAlignment="1">
      <alignment vertical="center" wrapText="1"/>
    </xf>
    <xf numFmtId="0" fontId="14" fillId="3" borderId="3" xfId="0" applyNumberFormat="1" applyFont="1" applyFill="1" applyBorder="1" applyAlignment="1">
      <alignment vertical="center" wrapText="1"/>
    </xf>
    <xf numFmtId="0" fontId="7" fillId="0" borderId="0" xfId="0" applyFont="1" applyFill="1"/>
    <xf numFmtId="0" fontId="9" fillId="0" borderId="0" xfId="0" applyFont="1" applyFill="1"/>
    <xf numFmtId="0" fontId="9" fillId="0" borderId="0" xfId="0" applyFont="1" applyFill="1" applyAlignment="1"/>
    <xf numFmtId="0" fontId="9" fillId="0" borderId="0" xfId="0" applyFont="1" applyFill="1" applyAlignment="1">
      <alignment horizontal="center"/>
    </xf>
    <xf numFmtId="0" fontId="10" fillId="0" borderId="0" xfId="0" applyFont="1" applyFill="1"/>
    <xf numFmtId="4" fontId="9" fillId="0" borderId="0" xfId="0" applyNumberFormat="1" applyFont="1" applyFill="1"/>
    <xf numFmtId="0" fontId="13" fillId="0" borderId="0" xfId="0" applyFont="1" applyFill="1"/>
    <xf numFmtId="0" fontId="11" fillId="0" borderId="0" xfId="0" applyFont="1" applyFill="1"/>
    <xf numFmtId="0" fontId="7" fillId="0" borderId="0" xfId="0" applyFont="1" applyFill="1" applyAlignment="1"/>
    <xf numFmtId="0" fontId="7" fillId="0" borderId="0" xfId="0" applyFont="1" applyFill="1" applyAlignment="1">
      <alignment horizontal="center"/>
    </xf>
    <xf numFmtId="4" fontId="7" fillId="0" borderId="0" xfId="0" applyNumberFormat="1" applyFont="1" applyFill="1"/>
    <xf numFmtId="0" fontId="13" fillId="0" borderId="1"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4" fontId="1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0" borderId="0" xfId="0" applyFont="1" applyFill="1" applyAlignment="1">
      <alignment horizontal="center" wrapText="1"/>
    </xf>
    <xf numFmtId="0" fontId="7" fillId="0" borderId="1" xfId="0" applyFont="1" applyFill="1" applyBorder="1" applyAlignment="1">
      <alignment horizontal="center" vertical="center" wrapText="1"/>
    </xf>
    <xf numFmtId="0" fontId="14" fillId="0" borderId="2" xfId="0" applyNumberFormat="1" applyFont="1" applyFill="1" applyBorder="1" applyAlignment="1">
      <alignment vertical="center" wrapText="1"/>
    </xf>
    <xf numFmtId="0" fontId="14" fillId="0" borderId="3" xfId="0" applyNumberFormat="1" applyFont="1" applyFill="1" applyBorder="1" applyAlignment="1">
      <alignment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4" fontId="7" fillId="0" borderId="1" xfId="7" applyNumberFormat="1" applyFont="1" applyFill="1" applyBorder="1" applyAlignment="1">
      <alignment horizontal="center" vertical="center" wrapText="1"/>
    </xf>
    <xf numFmtId="0" fontId="15" fillId="0" borderId="1" xfId="10" applyFont="1" applyFill="1" applyBorder="1" applyAlignment="1">
      <alignment horizontal="center" vertical="center" wrapText="1"/>
    </xf>
    <xf numFmtId="4" fontId="10" fillId="0" borderId="6"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14" fontId="7" fillId="0" borderId="1" xfId="0" quotePrefix="1"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2" fillId="0" borderId="0" xfId="0" applyFont="1" applyFill="1"/>
    <xf numFmtId="0" fontId="15" fillId="0" borderId="1" xfId="10" quotePrefix="1" applyFont="1" applyFill="1" applyBorder="1" applyAlignment="1">
      <alignment horizontal="center" vertical="center" wrapText="1"/>
    </xf>
    <xf numFmtId="4" fontId="7" fillId="0" borderId="1" xfId="0" quotePrefix="1" applyNumberFormat="1" applyFont="1" applyFill="1" applyBorder="1" applyAlignment="1">
      <alignment horizontal="center" vertical="center" wrapText="1"/>
    </xf>
    <xf numFmtId="0" fontId="9" fillId="0" borderId="0" xfId="0" applyFont="1" applyFill="1" applyBorder="1" applyAlignment="1"/>
    <xf numFmtId="0" fontId="13"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3" borderId="0" xfId="0" quotePrefix="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0" fontId="7" fillId="3" borderId="0" xfId="0" quotePrefix="1"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14" fontId="10" fillId="2" borderId="3" xfId="0" quotePrefix="1" applyNumberFormat="1" applyFont="1" applyFill="1" applyBorder="1" applyAlignment="1">
      <alignment horizontal="center" vertical="center" wrapText="1"/>
    </xf>
    <xf numFmtId="0" fontId="10" fillId="2" borderId="2" xfId="0" applyNumberFormat="1" applyFont="1" applyFill="1" applyBorder="1" applyAlignment="1">
      <alignment horizontal="left" vertical="center" wrapText="1"/>
    </xf>
    <xf numFmtId="0" fontId="10" fillId="2" borderId="3" xfId="0" applyNumberFormat="1" applyFont="1" applyFill="1" applyBorder="1" applyAlignment="1">
      <alignment horizontal="left" vertical="center" wrapText="1"/>
    </xf>
    <xf numFmtId="0" fontId="16" fillId="2" borderId="1" xfId="10" applyFont="1" applyFill="1" applyBorder="1" applyAlignment="1">
      <alignment horizontal="center" vertical="center" wrapText="1"/>
    </xf>
    <xf numFmtId="0" fontId="16" fillId="2" borderId="1" xfId="10" quotePrefix="1" applyFont="1" applyFill="1" applyBorder="1" applyAlignment="1">
      <alignment horizontal="center" vertical="center" wrapText="1"/>
    </xf>
    <xf numFmtId="0" fontId="10" fillId="2" borderId="5" xfId="0" applyNumberFormat="1" applyFont="1" applyFill="1" applyBorder="1" applyAlignment="1">
      <alignment horizontal="left" vertical="center" wrapText="1"/>
    </xf>
    <xf numFmtId="165" fontId="16" fillId="2" borderId="1" xfId="10" applyNumberFormat="1" applyFont="1" applyFill="1" applyBorder="1" applyAlignment="1">
      <alignment vertical="center" wrapText="1"/>
    </xf>
    <xf numFmtId="0" fontId="16" fillId="2" borderId="1" xfId="10" applyFont="1" applyFill="1" applyBorder="1"/>
    <xf numFmtId="0" fontId="5" fillId="2" borderId="1" xfId="10" applyFill="1" applyBorder="1" applyAlignment="1">
      <alignment horizontal="center" vertical="center" wrapText="1"/>
    </xf>
    <xf numFmtId="0" fontId="16" fillId="2" borderId="6" xfId="10" applyFont="1" applyFill="1" applyBorder="1" applyAlignment="1">
      <alignment horizontal="center" vertical="center" wrapText="1"/>
    </xf>
    <xf numFmtId="0" fontId="9" fillId="2" borderId="6" xfId="0" applyFont="1" applyFill="1" applyBorder="1" applyAlignment="1">
      <alignment vertical="center" wrapText="1"/>
    </xf>
    <xf numFmtId="0" fontId="10" fillId="2" borderId="6" xfId="0" quotePrefix="1" applyFont="1" applyFill="1" applyBorder="1" applyAlignment="1">
      <alignment horizontal="center" vertical="center" wrapText="1"/>
    </xf>
    <xf numFmtId="0" fontId="9" fillId="2" borderId="6" xfId="0" applyFont="1" applyFill="1" applyBorder="1"/>
    <xf numFmtId="0" fontId="5" fillId="2" borderId="1" xfId="10" quotePrefix="1" applyFill="1" applyBorder="1" applyAlignment="1">
      <alignment horizontal="center"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0" fontId="7" fillId="2" borderId="7" xfId="12" applyNumberFormat="1" applyFont="1" applyFill="1" applyBorder="1" applyAlignment="1">
      <alignment horizontal="center" vertical="center" wrapText="1"/>
    </xf>
    <xf numFmtId="0" fontId="7" fillId="2" borderId="1" xfId="0" quotePrefix="1" applyFont="1" applyFill="1" applyBorder="1" applyAlignment="1">
      <alignment horizontal="left" vertical="center" wrapText="1"/>
    </xf>
    <xf numFmtId="0" fontId="9" fillId="2"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3" borderId="1" xfId="0" applyFont="1" applyFill="1" applyBorder="1" applyAlignment="1">
      <alignment horizontal="left" vertical="center" wrapText="1"/>
    </xf>
    <xf numFmtId="0" fontId="10" fillId="3" borderId="2" xfId="0" applyNumberFormat="1" applyFont="1" applyFill="1" applyBorder="1" applyAlignment="1">
      <alignment horizontal="left" vertical="center" wrapText="1"/>
    </xf>
    <xf numFmtId="0" fontId="10" fillId="3" borderId="1" xfId="0" applyFont="1" applyFill="1" applyBorder="1" applyAlignment="1">
      <alignment vertical="center" wrapText="1"/>
    </xf>
    <xf numFmtId="0" fontId="10" fillId="3" borderId="1" xfId="0" quotePrefix="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4" fontId="7" fillId="3" borderId="1" xfId="7" applyNumberFormat="1" applyFont="1" applyFill="1" applyBorder="1" applyAlignment="1">
      <alignment horizontal="center" vertical="center" wrapText="1"/>
    </xf>
    <xf numFmtId="0" fontId="5" fillId="3" borderId="1" xfId="10" applyFill="1" applyBorder="1" applyAlignment="1">
      <alignment horizontal="center" vertical="center" wrapText="1"/>
    </xf>
    <xf numFmtId="0" fontId="10" fillId="3" borderId="3" xfId="0" applyNumberFormat="1" applyFont="1" applyFill="1" applyBorder="1" applyAlignment="1">
      <alignment horizontal="left" vertical="center" wrapText="1"/>
    </xf>
    <xf numFmtId="0" fontId="10" fillId="3" borderId="3" xfId="0" quotePrefix="1" applyFont="1" applyFill="1" applyBorder="1" applyAlignment="1">
      <alignment horizontal="center" vertical="center" wrapText="1"/>
    </xf>
    <xf numFmtId="0" fontId="9" fillId="0" borderId="0" xfId="0" applyFont="1" applyFill="1" applyAlignment="1">
      <alignment horizontal="left"/>
    </xf>
    <xf numFmtId="0" fontId="9"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xf>
    <xf numFmtId="0" fontId="13" fillId="0" borderId="2"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1" xfId="0" applyFont="1" applyFill="1" applyBorder="1" applyAlignment="1">
      <alignment vertical="center" wrapText="1"/>
    </xf>
    <xf numFmtId="14" fontId="10" fillId="0" borderId="3" xfId="0" quotePrefix="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0" fontId="5" fillId="0" borderId="1" xfId="10" applyFill="1" applyBorder="1" applyAlignment="1">
      <alignment horizontal="center" vertical="center" wrapText="1"/>
    </xf>
    <xf numFmtId="0" fontId="10" fillId="0" borderId="3" xfId="0" quotePrefix="1" applyFont="1" applyFill="1" applyBorder="1" applyAlignment="1">
      <alignment horizontal="center" vertical="center" wrapText="1"/>
    </xf>
    <xf numFmtId="0" fontId="16" fillId="0" borderId="1" xfId="10" quotePrefix="1" applyFont="1" applyFill="1" applyBorder="1" applyAlignment="1">
      <alignment horizontal="center" vertical="center" wrapText="1"/>
    </xf>
    <xf numFmtId="0" fontId="5" fillId="0" borderId="1" xfId="10" quotePrefix="1" applyFill="1" applyBorder="1" applyAlignment="1">
      <alignment horizontal="center" vertical="center" wrapText="1"/>
    </xf>
    <xf numFmtId="0" fontId="16" fillId="0" borderId="1" xfId="10" applyFont="1" applyFill="1" applyBorder="1" applyAlignment="1">
      <alignment horizontal="center" vertical="center" wrapText="1"/>
    </xf>
    <xf numFmtId="0" fontId="9" fillId="0" borderId="0" xfId="0" applyFont="1" applyFill="1" applyBorder="1" applyAlignment="1">
      <alignment horizontal="left"/>
    </xf>
    <xf numFmtId="0" fontId="7" fillId="2" borderId="0" xfId="0"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21" fillId="0" borderId="3" xfId="0" applyNumberFormat="1" applyFont="1" applyFill="1" applyBorder="1" applyAlignment="1">
      <alignment horizontal="left" vertical="center" wrapText="1"/>
    </xf>
    <xf numFmtId="0" fontId="21" fillId="0" borderId="3" xfId="0" quotePrefix="1" applyFont="1" applyFill="1" applyBorder="1" applyAlignment="1">
      <alignment horizontal="center" vertical="center" wrapText="1"/>
    </xf>
    <xf numFmtId="0" fontId="10" fillId="0" borderId="9" xfId="0" quotePrefix="1" applyFont="1" applyFill="1" applyBorder="1" applyAlignment="1">
      <alignment horizontal="center" vertical="center" wrapText="1"/>
    </xf>
    <xf numFmtId="0" fontId="7" fillId="0" borderId="1" xfId="0" applyNumberFormat="1" applyFont="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1" xfId="13" applyNumberFormat="1" applyFont="1" applyFill="1" applyBorder="1" applyAlignment="1">
      <alignment horizontal="center" vertical="center" wrapText="1"/>
    </xf>
    <xf numFmtId="3" fontId="7" fillId="2" borderId="0" xfId="0" applyNumberFormat="1" applyFont="1" applyFill="1" applyAlignment="1">
      <alignment horizontal="center" vertical="center" wrapText="1"/>
    </xf>
    <xf numFmtId="0" fontId="7" fillId="2" borderId="1" xfId="12" applyNumberFormat="1" applyFont="1" applyFill="1" applyBorder="1" applyAlignment="1">
      <alignment horizontal="center" vertical="center" wrapText="1"/>
    </xf>
    <xf numFmtId="0" fontId="7" fillId="2" borderId="7" xfId="0" applyFont="1" applyFill="1" applyBorder="1" applyAlignment="1">
      <alignment horizontal="left" vertical="center" wrapText="1"/>
    </xf>
    <xf numFmtId="4" fontId="10"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3" borderId="1" xfId="0" quotePrefix="1" applyFont="1" applyFill="1" applyBorder="1" applyAlignment="1">
      <alignment horizontal="left" vertical="center" wrapText="1"/>
    </xf>
    <xf numFmtId="3" fontId="7" fillId="3" borderId="1" xfId="0" applyNumberFormat="1" applyFont="1" applyFill="1" applyBorder="1" applyAlignment="1">
      <alignment horizontal="center" vertical="center" wrapText="1"/>
    </xf>
    <xf numFmtId="3" fontId="22" fillId="3" borderId="1" xfId="10" applyNumberFormat="1" applyFont="1" applyFill="1" applyBorder="1" applyAlignment="1">
      <alignment horizontal="center" vertical="center" wrapText="1"/>
    </xf>
    <xf numFmtId="14" fontId="10" fillId="3" borderId="3" xfId="0" quotePrefix="1"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1" applyFont="1" applyFill="1" applyBorder="1" applyAlignment="1">
      <alignment horizontal="center" wrapText="1"/>
    </xf>
    <xf numFmtId="4" fontId="10" fillId="2" borderId="0" xfId="0" applyNumberFormat="1" applyFont="1" applyFill="1" applyBorder="1" applyAlignment="1">
      <alignment horizontal="center" vertical="center" wrapText="1"/>
    </xf>
    <xf numFmtId="0" fontId="7" fillId="2" borderId="1" xfId="0" applyFont="1" applyFill="1" applyBorder="1"/>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wrapText="1"/>
    </xf>
    <xf numFmtId="0" fontId="5" fillId="4" borderId="1" xfId="10" applyFill="1" applyBorder="1" applyAlignment="1">
      <alignment horizontal="center" vertical="center" wrapText="1"/>
    </xf>
    <xf numFmtId="3" fontId="7" fillId="4" borderId="1" xfId="0" applyNumberFormat="1" applyFont="1" applyFill="1" applyBorder="1" applyAlignment="1">
      <alignment horizontal="center" vertical="center" wrapText="1"/>
    </xf>
    <xf numFmtId="0" fontId="9" fillId="4" borderId="0" xfId="0" applyFont="1" applyFill="1"/>
    <xf numFmtId="0" fontId="9" fillId="2" borderId="1" xfId="1" applyFont="1" applyFill="1" applyBorder="1" applyAlignment="1">
      <alignment horizontal="center" wrapText="1"/>
    </xf>
    <xf numFmtId="3" fontId="22" fillId="2" borderId="1" xfId="1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5" borderId="1" xfId="0" quotePrefix="1" applyFont="1" applyFill="1" applyBorder="1" applyAlignment="1">
      <alignment horizontal="center" vertical="center" wrapText="1"/>
    </xf>
    <xf numFmtId="0" fontId="5" fillId="5" borderId="1" xfId="10"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9" fillId="5" borderId="0" xfId="0" applyFont="1" applyFill="1"/>
    <xf numFmtId="0" fontId="7" fillId="5" borderId="0" xfId="0" applyFont="1" applyFill="1"/>
    <xf numFmtId="0" fontId="10" fillId="5" borderId="1" xfId="0" applyFont="1" applyFill="1" applyBorder="1" applyAlignment="1">
      <alignment vertical="center" wrapText="1"/>
    </xf>
    <xf numFmtId="4"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4" fontId="7" fillId="5" borderId="1" xfId="7"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14" fontId="10" fillId="2" borderId="1" xfId="0" quotePrefix="1" applyNumberFormat="1"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0" fillId="3" borderId="1" xfId="0" applyNumberFormat="1" applyFont="1" applyFill="1" applyBorder="1" applyAlignment="1">
      <alignment horizontal="left" vertical="center" wrapText="1"/>
    </xf>
    <xf numFmtId="0" fontId="10" fillId="5" borderId="1" xfId="0" applyNumberFormat="1" applyFont="1" applyFill="1" applyBorder="1" applyAlignment="1">
      <alignment horizontal="left" vertical="center" wrapText="1"/>
    </xf>
    <xf numFmtId="0" fontId="9" fillId="2" borderId="0" xfId="0" applyFont="1" applyFill="1" applyAlignment="1">
      <alignment vertical="center" wrapText="1"/>
    </xf>
    <xf numFmtId="0" fontId="7" fillId="2" borderId="0" xfId="0" applyFont="1" applyFill="1" applyAlignment="1">
      <alignment vertical="center" wrapText="1"/>
    </xf>
    <xf numFmtId="0" fontId="0" fillId="0" borderId="0" xfId="0" applyAlignment="1">
      <alignment vertical="center" wrapText="1"/>
    </xf>
    <xf numFmtId="0" fontId="0" fillId="5" borderId="0" xfId="0" applyFill="1" applyAlignment="1">
      <alignment vertical="center" wrapText="1"/>
    </xf>
    <xf numFmtId="0" fontId="7" fillId="2" borderId="1" xfId="0" applyNumberFormat="1" applyFont="1" applyFill="1" applyBorder="1" applyAlignment="1">
      <alignment horizontal="left" vertical="center" wrapText="1"/>
    </xf>
    <xf numFmtId="0" fontId="7" fillId="2" borderId="1" xfId="0" applyFont="1" applyFill="1" applyBorder="1" applyAlignment="1">
      <alignment vertical="center" wrapText="1"/>
    </xf>
    <xf numFmtId="14" fontId="7" fillId="2" borderId="1" xfId="0" quotePrefix="1"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0" fillId="4" borderId="0" xfId="0" applyFill="1" applyAlignment="1">
      <alignment vertical="center" wrapText="1"/>
    </xf>
    <xf numFmtId="0" fontId="7" fillId="4" borderId="0" xfId="0" applyFont="1" applyFill="1"/>
    <xf numFmtId="0" fontId="9" fillId="3" borderId="0" xfId="0" applyFont="1" applyFill="1" applyAlignment="1">
      <alignment horizontal="center"/>
    </xf>
    <xf numFmtId="0" fontId="7" fillId="3" borderId="0" xfId="0" applyFont="1" applyFill="1" applyAlignment="1">
      <alignment horizontal="center" vertical="center" wrapText="1"/>
    </xf>
    <xf numFmtId="0" fontId="7" fillId="3" borderId="0" xfId="0" applyFont="1" applyFill="1" applyAlignment="1">
      <alignment horizontal="center"/>
    </xf>
    <xf numFmtId="0" fontId="13" fillId="3" borderId="1" xfId="0" applyFont="1" applyFill="1" applyBorder="1" applyAlignment="1">
      <alignment horizontal="center" vertical="center" wrapText="1"/>
    </xf>
    <xf numFmtId="3" fontId="7" fillId="3" borderId="0" xfId="0" applyNumberFormat="1" applyFont="1" applyFill="1" applyAlignment="1">
      <alignment horizontal="center" vertical="center" wrapText="1"/>
    </xf>
    <xf numFmtId="0" fontId="13"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2" borderId="0" xfId="0" applyFont="1" applyFill="1" applyAlignment="1">
      <alignment wrapText="1"/>
    </xf>
    <xf numFmtId="0" fontId="10" fillId="3" borderId="0" xfId="0" applyFont="1" applyFill="1"/>
    <xf numFmtId="0" fontId="11" fillId="3" borderId="0" xfId="0" applyFont="1" applyFill="1" applyAlignment="1">
      <alignment wrapText="1"/>
    </xf>
    <xf numFmtId="0" fontId="7" fillId="0" borderId="0" xfId="0" applyFont="1" applyFill="1" applyBorder="1" applyAlignment="1">
      <alignment horizontal="center" vertical="center" wrapText="1"/>
    </xf>
    <xf numFmtId="4"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5" fillId="3" borderId="0" xfId="10" applyFill="1" applyBorder="1" applyAlignment="1">
      <alignment horizontal="center" vertical="center" wrapText="1"/>
    </xf>
    <xf numFmtId="3" fontId="7" fillId="3" borderId="0"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3" borderId="0" xfId="0" applyFont="1" applyFill="1" applyAlignment="1">
      <alignment horizontal="center" wrapText="1"/>
    </xf>
    <xf numFmtId="4" fontId="7" fillId="0" borderId="0" xfId="7" applyNumberFormat="1" applyFont="1" applyFill="1" applyBorder="1" applyAlignment="1">
      <alignment horizontal="center" vertical="center" wrapText="1"/>
    </xf>
    <xf numFmtId="0" fontId="9" fillId="0" borderId="0" xfId="0" applyFont="1" applyFill="1" applyBorder="1"/>
    <xf numFmtId="0" fontId="11" fillId="0" borderId="0" xfId="0" applyFont="1" applyFill="1" applyAlignment="1">
      <alignment wrapText="1"/>
    </xf>
    <xf numFmtId="0" fontId="7" fillId="0" borderId="0" xfId="0" applyFont="1" applyFill="1" applyBorder="1"/>
    <xf numFmtId="0" fontId="13" fillId="0" borderId="2" xfId="0" applyFont="1" applyFill="1" applyBorder="1" applyAlignment="1">
      <alignment horizontal="righ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vertical="center"/>
    </xf>
    <xf numFmtId="0" fontId="13" fillId="0" borderId="5" xfId="0" applyFont="1" applyFill="1" applyBorder="1" applyAlignment="1">
      <alignment vertical="center"/>
    </xf>
    <xf numFmtId="0" fontId="13" fillId="0" borderId="3"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NumberFormat="1" applyFont="1" applyFill="1" applyBorder="1" applyAlignment="1">
      <alignment horizontal="left" vertical="center" wrapText="1"/>
    </xf>
    <xf numFmtId="0" fontId="10" fillId="0" borderId="0" xfId="0" quotePrefix="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19" fillId="0" borderId="0" xfId="0" applyFont="1" applyFill="1" applyBorder="1" applyAlignment="1"/>
    <xf numFmtId="0" fontId="24" fillId="0" borderId="1" xfId="0"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1" xfId="0" quotePrefix="1" applyFont="1" applyFill="1" applyBorder="1" applyAlignment="1">
      <alignment horizontal="center" vertical="center" wrapText="1"/>
    </xf>
    <xf numFmtId="164" fontId="24" fillId="0" borderId="1" xfId="0" applyNumberFormat="1" applyFont="1" applyFill="1" applyBorder="1" applyAlignment="1">
      <alignment horizontal="center" vertical="center" wrapText="1"/>
    </xf>
    <xf numFmtId="4" fontId="24" fillId="0" borderId="1" xfId="7"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4" fontId="24" fillId="0" borderId="0" xfId="7" applyNumberFormat="1" applyFont="1" applyFill="1" applyBorder="1" applyAlignment="1">
      <alignment horizontal="center" vertical="center" wrapText="1"/>
    </xf>
    <xf numFmtId="4" fontId="24"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 xfId="0" quotePrefix="1" applyFont="1" applyFill="1" applyBorder="1" applyAlignment="1">
      <alignment horizontal="center" vertical="center" wrapText="1"/>
    </xf>
    <xf numFmtId="0" fontId="25" fillId="3" borderId="1" xfId="10" applyFont="1" applyFill="1" applyBorder="1" applyAlignment="1">
      <alignment horizontal="center" vertical="center" wrapText="1"/>
    </xf>
    <xf numFmtId="3" fontId="24" fillId="3" borderId="1" xfId="0" applyNumberFormat="1" applyFont="1" applyFill="1" applyBorder="1" applyAlignment="1">
      <alignment horizontal="center" vertical="center" wrapText="1"/>
    </xf>
    <xf numFmtId="0" fontId="24" fillId="2" borderId="0" xfId="0" applyFont="1" applyFill="1"/>
    <xf numFmtId="0" fontId="27" fillId="0" borderId="0" xfId="0" applyFont="1" applyFill="1" applyAlignment="1">
      <alignment horizontal="center"/>
    </xf>
    <xf numFmtId="4" fontId="27" fillId="0" borderId="0" xfId="0" applyNumberFormat="1" applyFont="1" applyFill="1"/>
    <xf numFmtId="0" fontId="27" fillId="0" borderId="0" xfId="0" applyFont="1" applyFill="1"/>
    <xf numFmtId="0" fontId="11" fillId="2" borderId="0" xfId="0" applyFont="1" applyFill="1" applyAlignment="1">
      <alignment horizontal="center" wrapText="1"/>
    </xf>
    <xf numFmtId="0" fontId="19" fillId="2" borderId="0" xfId="0" applyFont="1" applyFill="1" applyBorder="1" applyAlignment="1">
      <alignment horizontal="left"/>
    </xf>
    <xf numFmtId="0" fontId="27" fillId="0" borderId="0" xfId="0" applyFont="1" applyFill="1" applyAlignment="1">
      <alignment horizontal="center"/>
    </xf>
    <xf numFmtId="0" fontId="9" fillId="0" borderId="0" xfId="0" applyFont="1" applyFill="1" applyAlignment="1">
      <alignment horizontal="center"/>
    </xf>
    <xf numFmtId="0" fontId="11" fillId="0" borderId="0" xfId="0" applyFont="1" applyFill="1" applyAlignment="1">
      <alignment horizontal="center" wrapText="1"/>
    </xf>
    <xf numFmtId="0" fontId="19" fillId="0" borderId="0" xfId="0" applyFont="1" applyFill="1" applyBorder="1" applyAlignment="1">
      <alignment horizontal="left"/>
    </xf>
    <xf numFmtId="0" fontId="13" fillId="0" borderId="0" xfId="0" applyFont="1" applyFill="1" applyAlignment="1">
      <alignment horizontal="center"/>
    </xf>
    <xf numFmtId="0" fontId="26" fillId="0" borderId="0" xfId="0" applyFont="1" applyFill="1" applyAlignment="1">
      <alignment horizontal="center" wrapText="1"/>
    </xf>
    <xf numFmtId="0" fontId="19" fillId="2" borderId="8" xfId="0" applyFont="1" applyFill="1" applyBorder="1" applyAlignment="1">
      <alignment horizontal="left"/>
    </xf>
    <xf numFmtId="0" fontId="23" fillId="2" borderId="8" xfId="0" applyFont="1" applyFill="1" applyBorder="1" applyAlignment="1">
      <alignment horizontal="left"/>
    </xf>
    <xf numFmtId="0" fontId="20" fillId="0" borderId="8" xfId="0" applyFont="1" applyFill="1" applyBorder="1" applyAlignment="1">
      <alignment horizontal="left"/>
    </xf>
  </cellXfs>
  <cellStyles count="14">
    <cellStyle name="Comma" xfId="13" builtinId="3"/>
    <cellStyle name="Hyperlink" xfId="10" builtinId="8"/>
    <cellStyle name="Normal" xfId="0" builtinId="0"/>
    <cellStyle name="Normal 2" xfId="4"/>
    <cellStyle name="Normal 2 2" xfId="5"/>
    <cellStyle name="Normal 2 3" xfId="6"/>
    <cellStyle name="Normal 3" xfId="1"/>
    <cellStyle name="Normal 3 3" xfId="7"/>
    <cellStyle name="Normal 4" xfId="8"/>
    <cellStyle name="Normal 5" xfId="3"/>
    <cellStyle name="Normal 6" xfId="2"/>
    <cellStyle name="Normal 7" xfId="9"/>
    <cellStyle name="Normal 8" xfId="11"/>
    <cellStyle name="Normal_Danh sach nop Ho so - Ha Tinh"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369094</xdr:colOff>
      <xdr:row>2</xdr:row>
      <xdr:rowOff>71437</xdr:rowOff>
    </xdr:from>
    <xdr:to>
      <xdr:col>2</xdr:col>
      <xdr:colOff>404812</xdr:colOff>
      <xdr:row>2</xdr:row>
      <xdr:rowOff>71437</xdr:rowOff>
    </xdr:to>
    <xdr:cxnSp macro="">
      <xdr:nvCxnSpPr>
        <xdr:cNvPr id="3" name="Straight Connector 2"/>
        <xdr:cNvCxnSpPr/>
      </xdr:nvCxnSpPr>
      <xdr:spPr>
        <a:xfrm>
          <a:off x="369094" y="583406"/>
          <a:ext cx="13454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642937</xdr:colOff>
      <xdr:row>2</xdr:row>
      <xdr:rowOff>83343</xdr:rowOff>
    </xdr:from>
    <xdr:to>
      <xdr:col>12</xdr:col>
      <xdr:colOff>285750</xdr:colOff>
      <xdr:row>2</xdr:row>
      <xdr:rowOff>83343</xdr:rowOff>
    </xdr:to>
    <xdr:cxnSp macro="">
      <xdr:nvCxnSpPr>
        <xdr:cNvPr id="8" name="Straight Connector 7"/>
        <xdr:cNvCxnSpPr/>
      </xdr:nvCxnSpPr>
      <xdr:spPr>
        <a:xfrm>
          <a:off x="8429625" y="595312"/>
          <a:ext cx="205978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S%20nam%20nhat\QH-2017_K26\Danh%20s&#225;ch%20c&#244;ng%20nh&#7853;n%20h&#7885;c%20vi&#234;n%20&#273;&#7907;t%201%20n&#259;m%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GACON%20-%20S&#272;H\luan%20van%20thac%20si%20bao%20ve\2019\D5\KTQT\DS%20chen%20KTQ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DS%20dot%203.2019%20Thang%209.2019%20N%20Trang%20C%20Nhung%2018.9.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GACON%20-%20S&#272;H\De%20cuong%20so%20bo_N.Trang\K26.D2\Ket%20qua%20xet%20duyet\file%20nguon%20cac%20nganh.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ktop/du%20li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ách CNHV"/>
      <sheetName val="tong D1_2"/>
      <sheetName val="ra soat 6.8.2019"/>
      <sheetName val="ra soat 7.10"/>
      <sheetName val="ra soat 7.10-dinh chinh"/>
      <sheetName val="ra soat 26.11"/>
      <sheetName val="24.12.2019"/>
      <sheetName val="18,2,2020"/>
      <sheetName val="4.5.2020"/>
      <sheetName val="Ngành KTQT"/>
      <sheetName val="Quản trị các tổ chức tài chính"/>
      <sheetName val="Quản trị kinh doanh"/>
      <sheetName val="Quản lý kinh tế"/>
      <sheetName val="Tài chính ngân hàng"/>
      <sheetName val="Hồ sơ còn thiếu"/>
      <sheetName val="21.5.2020"/>
      <sheetName val="21.5.2020 (2)"/>
    </sheetNames>
    <sheetDataSet>
      <sheetData sheetId="0"/>
      <sheetData sheetId="1">
        <row r="7">
          <cell r="C7" t="str">
            <v>Nguyễn Thị Hải Hà 25/04/1984</v>
          </cell>
          <cell r="D7">
            <v>17058000</v>
          </cell>
          <cell r="E7" t="str">
            <v>Nguyễn Thị Hải Hà</v>
          </cell>
          <cell r="F7" t="str">
            <v>Nữ</v>
          </cell>
          <cell r="G7" t="str">
            <v>25/04/1984</v>
          </cell>
          <cell r="H7" t="str">
            <v>Hà Nội</v>
          </cell>
          <cell r="I7" t="str">
            <v>Kinh tế quốc tế</v>
          </cell>
          <cell r="J7" t="str">
            <v>KTQT</v>
          </cell>
          <cell r="K7" t="str">
            <v>QH-2017-E</v>
          </cell>
          <cell r="L7">
            <v>1</v>
          </cell>
          <cell r="M7" t="str">
            <v>1969/QĐ-ĐHKT ngày 19/7/2017 của Hiệu trưởng Trường ĐHKT</v>
          </cell>
        </row>
        <row r="8">
          <cell r="C8" t="str">
            <v>Nguyễn Thị Huệ 28/09/1989</v>
          </cell>
          <cell r="D8">
            <v>17058001</v>
          </cell>
          <cell r="E8" t="str">
            <v>Nguyễn Thị Huệ</v>
          </cell>
          <cell r="F8" t="str">
            <v>Nữ</v>
          </cell>
          <cell r="G8" t="str">
            <v>28/09/1989</v>
          </cell>
          <cell r="H8" t="str">
            <v>Hà Nội</v>
          </cell>
          <cell r="I8" t="str">
            <v>Kinh tế quốc tế</v>
          </cell>
          <cell r="J8" t="str">
            <v>KTQT</v>
          </cell>
          <cell r="K8" t="str">
            <v>QH-2017-E</v>
          </cell>
          <cell r="L8">
            <v>1</v>
          </cell>
          <cell r="M8" t="str">
            <v>1969/QĐ-ĐHKT ngày 19/7/2017 của Hiệu trưởng Trường ĐHKT</v>
          </cell>
        </row>
        <row r="9">
          <cell r="C9" t="str">
            <v>Phạm Thị Liên 06/04/1984</v>
          </cell>
          <cell r="D9">
            <v>17058002</v>
          </cell>
          <cell r="E9" t="str">
            <v>Phạm Thị Liên</v>
          </cell>
          <cell r="F9" t="str">
            <v>Nữ</v>
          </cell>
          <cell r="G9" t="str">
            <v>06/04/1984</v>
          </cell>
          <cell r="H9" t="str">
            <v>Hải Phòng</v>
          </cell>
          <cell r="I9" t="str">
            <v>Kinh tế quốc tế</v>
          </cell>
          <cell r="J9" t="str">
            <v>KTQT</v>
          </cell>
          <cell r="K9" t="str">
            <v>QH-2017-E</v>
          </cell>
          <cell r="L9">
            <v>1</v>
          </cell>
          <cell r="M9" t="str">
            <v>1969/QĐ-ĐHKT ngày 19/7/2017 của Hiệu trưởng Trường ĐHKT</v>
          </cell>
        </row>
        <row r="10">
          <cell r="C10" t="str">
            <v>Trần Phương Linh 02/04/1984</v>
          </cell>
          <cell r="D10">
            <v>17058003</v>
          </cell>
          <cell r="E10" t="str">
            <v>Trần Phương Linh</v>
          </cell>
          <cell r="F10" t="str">
            <v>Nữ</v>
          </cell>
          <cell r="G10" t="str">
            <v>02/04/1984</v>
          </cell>
          <cell r="H10" t="str">
            <v>Hà Nội</v>
          </cell>
          <cell r="I10" t="str">
            <v>Kinh tế quốc tế</v>
          </cell>
          <cell r="J10" t="str">
            <v>KTQT</v>
          </cell>
          <cell r="K10" t="str">
            <v>QH-2017-E</v>
          </cell>
          <cell r="L10">
            <v>1</v>
          </cell>
          <cell r="M10" t="str">
            <v>1969/QĐ-ĐHKT ngày 19/7/2017 của Hiệu trưởng Trường ĐHKT</v>
          </cell>
        </row>
        <row r="11">
          <cell r="C11" t="str">
            <v>Trịnh Thị Bích Nga 21/08/1982</v>
          </cell>
          <cell r="D11">
            <v>17058004</v>
          </cell>
          <cell r="E11" t="str">
            <v>Trịnh Thị Bích Nga</v>
          </cell>
          <cell r="F11" t="str">
            <v>Nữ</v>
          </cell>
          <cell r="G11" t="str">
            <v>21/08/1982</v>
          </cell>
          <cell r="H11" t="str">
            <v>Quảng Ninh</v>
          </cell>
          <cell r="I11" t="str">
            <v>Kinh tế quốc tế</v>
          </cell>
          <cell r="J11" t="str">
            <v>KTQT</v>
          </cell>
          <cell r="K11" t="str">
            <v>QH-2017-E</v>
          </cell>
          <cell r="L11">
            <v>1</v>
          </cell>
          <cell r="M11" t="str">
            <v>1969/QĐ-ĐHKT ngày 19/7/2017 của Hiệu trưởng Trường ĐHKT</v>
          </cell>
        </row>
        <row r="12">
          <cell r="C12" t="str">
            <v>Nguyễn Thái Ngân 08/09/1992</v>
          </cell>
          <cell r="D12">
            <v>17058005</v>
          </cell>
          <cell r="E12" t="str">
            <v>Nguyễn Thái Ngân</v>
          </cell>
          <cell r="F12" t="str">
            <v>Nữ</v>
          </cell>
          <cell r="G12" t="str">
            <v>08/09/1992</v>
          </cell>
          <cell r="H12" t="str">
            <v>Hà Nội</v>
          </cell>
          <cell r="I12" t="str">
            <v>Kinh tế quốc tế</v>
          </cell>
          <cell r="J12" t="str">
            <v>KTQT</v>
          </cell>
          <cell r="K12" t="str">
            <v>QH-2017-E</v>
          </cell>
          <cell r="L12">
            <v>1</v>
          </cell>
          <cell r="M12" t="str">
            <v>1969/QĐ-ĐHKT ngày 19/7/2017 của Hiệu trưởng Trường ĐHKT</v>
          </cell>
        </row>
        <row r="13">
          <cell r="C13" t="str">
            <v>Phạm Ngọc Thạch 30/11/1993</v>
          </cell>
          <cell r="D13">
            <v>17058006</v>
          </cell>
          <cell r="E13" t="str">
            <v>Phạm Ngọc Thạch</v>
          </cell>
          <cell r="F13" t="str">
            <v>Nam</v>
          </cell>
          <cell r="G13" t="str">
            <v>30/11/1993</v>
          </cell>
          <cell r="H13" t="str">
            <v>Hải Phòng</v>
          </cell>
          <cell r="I13" t="str">
            <v>Kinh tế quốc tế</v>
          </cell>
          <cell r="J13" t="str">
            <v>KTQT</v>
          </cell>
          <cell r="K13" t="str">
            <v>QH-2017-E</v>
          </cell>
          <cell r="L13">
            <v>1</v>
          </cell>
          <cell r="M13" t="str">
            <v>1969/QĐ-ĐHKT ngày 19/7/2017 của Hiệu trưởng Trường ĐHKT</v>
          </cell>
        </row>
        <row r="14">
          <cell r="C14" t="str">
            <v>Trần Thị Thu Trang 11/12/1986</v>
          </cell>
          <cell r="D14">
            <v>17058007</v>
          </cell>
          <cell r="E14" t="str">
            <v>Trần Thị Thu Trang</v>
          </cell>
          <cell r="F14" t="str">
            <v>Nữ</v>
          </cell>
          <cell r="G14" t="str">
            <v>11/12/1986</v>
          </cell>
          <cell r="H14" t="str">
            <v>Hà Nam</v>
          </cell>
          <cell r="I14" t="str">
            <v>Kinh tế quốc tế</v>
          </cell>
          <cell r="J14" t="str">
            <v>KTQT</v>
          </cell>
          <cell r="K14" t="str">
            <v>QH-2017-E</v>
          </cell>
          <cell r="L14">
            <v>1</v>
          </cell>
          <cell r="M14" t="str">
            <v>1969/QĐ-ĐHKT ngày 19/7/2017 của Hiệu trưởng Trường ĐHKT</v>
          </cell>
        </row>
        <row r="15">
          <cell r="C15" t="str">
            <v>Đinh Thị Hồng Anh 18/07/1976</v>
          </cell>
          <cell r="D15">
            <v>17058008</v>
          </cell>
          <cell r="E15" t="str">
            <v>Đinh Thị Hồng Anh</v>
          </cell>
          <cell r="F15" t="str">
            <v>Nữ</v>
          </cell>
          <cell r="G15" t="str">
            <v>18/07/1976</v>
          </cell>
          <cell r="H15" t="str">
            <v>Lạng Sơn</v>
          </cell>
          <cell r="I15" t="str">
            <v>Quản trị các tổ chức tài chính</v>
          </cell>
          <cell r="J15" t="str">
            <v>QTTCTC</v>
          </cell>
          <cell r="K15" t="str">
            <v>QH-2017-E</v>
          </cell>
          <cell r="L15">
            <v>1</v>
          </cell>
          <cell r="M15" t="str">
            <v>1969/QĐ-ĐHKT ngày 19/7/2017 của Hiệu trưởng Trường ĐHKT</v>
          </cell>
        </row>
        <row r="16">
          <cell r="C16" t="str">
            <v>Hồ Ngọc Anh 26/08/1987</v>
          </cell>
          <cell r="D16">
            <v>17058009</v>
          </cell>
          <cell r="E16" t="str">
            <v>Hồ Ngọc Anh</v>
          </cell>
          <cell r="F16" t="str">
            <v>Nam</v>
          </cell>
          <cell r="G16" t="str">
            <v>26/08/1987</v>
          </cell>
          <cell r="H16" t="str">
            <v>Vĩnh Phúc</v>
          </cell>
          <cell r="I16" t="str">
            <v>Quản trị các tổ chức tài chính</v>
          </cell>
          <cell r="J16" t="str">
            <v>QTTCTC</v>
          </cell>
          <cell r="K16" t="str">
            <v>QH-2017-E</v>
          </cell>
          <cell r="L16">
            <v>1</v>
          </cell>
          <cell r="M16" t="str">
            <v>1969/QĐ-ĐHKT ngày 19/7/2017 của Hiệu trưởng Trường ĐHKT</v>
          </cell>
        </row>
        <row r="17">
          <cell r="C17" t="str">
            <v>Đoàn Ngọc Diệp 03/05/1983</v>
          </cell>
          <cell r="D17">
            <v>17058010</v>
          </cell>
          <cell r="E17" t="str">
            <v>Đoàn Ngọc Diệp</v>
          </cell>
          <cell r="F17" t="str">
            <v>Nữ</v>
          </cell>
          <cell r="G17" t="str">
            <v>03/05/1983</v>
          </cell>
          <cell r="H17" t="str">
            <v>Hà Nội</v>
          </cell>
          <cell r="I17" t="str">
            <v>Quản trị các tổ chức tài chính</v>
          </cell>
          <cell r="J17" t="str">
            <v>QTTCTC</v>
          </cell>
          <cell r="K17" t="str">
            <v>QH-2017-E</v>
          </cell>
          <cell r="L17">
            <v>1</v>
          </cell>
          <cell r="M17" t="str">
            <v>1969/QĐ-ĐHKT ngày 19/7/2017 của Hiệu trưởng Trường ĐHKT</v>
          </cell>
        </row>
        <row r="18">
          <cell r="C18" t="str">
            <v>Nguyễn Tiến Dũng 21/05/1979</v>
          </cell>
          <cell r="D18">
            <v>17058011</v>
          </cell>
          <cell r="E18" t="str">
            <v>Nguyễn Tiến Dũng</v>
          </cell>
          <cell r="F18" t="str">
            <v>Nam</v>
          </cell>
          <cell r="G18" t="str">
            <v>21/05/1979</v>
          </cell>
          <cell r="H18" t="str">
            <v>Hà Nội</v>
          </cell>
          <cell r="I18" t="str">
            <v>Quản trị các tổ chức tài chính</v>
          </cell>
          <cell r="J18" t="str">
            <v>QTTCTC</v>
          </cell>
          <cell r="K18" t="str">
            <v>QH-2017-E</v>
          </cell>
          <cell r="L18">
            <v>1</v>
          </cell>
          <cell r="M18" t="str">
            <v>1969/QĐ-ĐHKT ngày 19/7/2017 của Hiệu trưởng Trường ĐHKT</v>
          </cell>
        </row>
        <row r="19">
          <cell r="C19" t="str">
            <v>Phạm Thùy Dung 16/11/1988</v>
          </cell>
          <cell r="D19">
            <v>17058012</v>
          </cell>
          <cell r="E19" t="str">
            <v>Phạm Thùy Dung</v>
          </cell>
          <cell r="F19" t="str">
            <v>Nữ</v>
          </cell>
          <cell r="G19" t="str">
            <v>16/11/1988</v>
          </cell>
          <cell r="H19" t="str">
            <v>Bắc Giang</v>
          </cell>
          <cell r="I19" t="str">
            <v>Quản trị các tổ chức tài chính</v>
          </cell>
          <cell r="J19" t="str">
            <v>QTTCTC</v>
          </cell>
          <cell r="K19" t="str">
            <v>QH-2017-E</v>
          </cell>
          <cell r="L19">
            <v>1</v>
          </cell>
          <cell r="M19" t="str">
            <v>1969/QĐ-ĐHKT ngày 19/7/2017 của Hiệu trưởng Trường ĐHKT</v>
          </cell>
        </row>
        <row r="20">
          <cell r="C20" t="str">
            <v>Nguyễn Mạnh Hà 13/06/1972</v>
          </cell>
          <cell r="D20">
            <v>17058014</v>
          </cell>
          <cell r="E20" t="str">
            <v>Nguyễn Mạnh Hà</v>
          </cell>
          <cell r="F20" t="str">
            <v>Nam</v>
          </cell>
          <cell r="G20" t="str">
            <v>13/06/1972</v>
          </cell>
          <cell r="H20" t="str">
            <v>Nghệ An</v>
          </cell>
          <cell r="I20" t="str">
            <v>Quản trị các tổ chức tài chính</v>
          </cell>
          <cell r="J20" t="str">
            <v>QTTCTC</v>
          </cell>
          <cell r="K20" t="str">
            <v>QH-2017-E</v>
          </cell>
          <cell r="L20">
            <v>1</v>
          </cell>
          <cell r="M20" t="str">
            <v>1969/QĐ-ĐHKT ngày 19/7/2017 của Hiệu trưởng Trường ĐHKT</v>
          </cell>
        </row>
        <row r="21">
          <cell r="C21" t="str">
            <v>Phạm Thu Hà 31/03/1980</v>
          </cell>
          <cell r="D21">
            <v>17058015</v>
          </cell>
          <cell r="E21" t="str">
            <v>Phạm Thu Hà</v>
          </cell>
          <cell r="F21" t="str">
            <v>Nữ</v>
          </cell>
          <cell r="G21" t="str">
            <v>31/03/1980</v>
          </cell>
          <cell r="H21" t="str">
            <v>Thái Bình</v>
          </cell>
          <cell r="I21" t="str">
            <v>Quản trị các tổ chức tài chính</v>
          </cell>
          <cell r="J21" t="str">
            <v>QTTCTC</v>
          </cell>
          <cell r="K21" t="str">
            <v>QH-2017-E</v>
          </cell>
          <cell r="L21">
            <v>1</v>
          </cell>
          <cell r="M21" t="str">
            <v>1969/QĐ-ĐHKT ngày 19/7/2017 của Hiệu trưởng Trường ĐHKT</v>
          </cell>
        </row>
        <row r="22">
          <cell r="C22" t="str">
            <v>Nguyễn Thị Lệ Hằng 10/11/1983</v>
          </cell>
          <cell r="D22">
            <v>17058016</v>
          </cell>
          <cell r="E22" t="str">
            <v xml:space="preserve">Nguyễn Thị Lệ Hằng  </v>
          </cell>
          <cell r="F22" t="str">
            <v>Nữ</v>
          </cell>
          <cell r="G22" t="str">
            <v>10/11/1983</v>
          </cell>
          <cell r="H22" t="str">
            <v>Bắc Ninh</v>
          </cell>
          <cell r="J22" t="str">
            <v>QTTCTC</v>
          </cell>
          <cell r="K22" t="str">
            <v>QH-2017-E</v>
          </cell>
          <cell r="L22">
            <v>1</v>
          </cell>
          <cell r="M22" t="str">
            <v>1969/QĐ-ĐHKT ngày 19/7/2017 của Hiệu trưởng Trường ĐHKT</v>
          </cell>
        </row>
        <row r="23">
          <cell r="C23" t="str">
            <v>Trần Văn Hệ 15/09/1985</v>
          </cell>
          <cell r="D23">
            <v>17058017</v>
          </cell>
          <cell r="E23" t="str">
            <v>Trần Văn Hệ</v>
          </cell>
          <cell r="F23" t="str">
            <v>Nam</v>
          </cell>
          <cell r="G23" t="str">
            <v>15/09/1985</v>
          </cell>
          <cell r="H23" t="str">
            <v>Nam Định</v>
          </cell>
          <cell r="I23" t="str">
            <v>Quản trị các tổ chức tài chính</v>
          </cell>
          <cell r="J23" t="str">
            <v>QTTCTC</v>
          </cell>
          <cell r="K23" t="str">
            <v>QH-2017-E</v>
          </cell>
          <cell r="L23">
            <v>1</v>
          </cell>
          <cell r="M23" t="str">
            <v>1969/QĐ-ĐHKT ngày 19/7/2017 của Hiệu trưởng Trường ĐHKT</v>
          </cell>
        </row>
        <row r="24">
          <cell r="C24" t="str">
            <v>Nguyễn Thị Hoa 17/03/1990</v>
          </cell>
          <cell r="D24">
            <v>17058018</v>
          </cell>
          <cell r="E24" t="str">
            <v xml:space="preserve">Nguyễn Thị Hoa </v>
          </cell>
          <cell r="F24" t="str">
            <v>Nữ</v>
          </cell>
          <cell r="G24" t="str">
            <v>17/03/1990</v>
          </cell>
          <cell r="H24" t="str">
            <v>Bắc Ninh</v>
          </cell>
          <cell r="J24" t="str">
            <v>QTTCTC</v>
          </cell>
          <cell r="K24" t="str">
            <v>QH-2017-E</v>
          </cell>
          <cell r="L24">
            <v>1</v>
          </cell>
          <cell r="M24" t="str">
            <v>1969/QĐ-ĐHKT ngày 19/7/2017 của Hiệu trưởng Trường ĐHKT</v>
          </cell>
        </row>
        <row r="25">
          <cell r="C25" t="str">
            <v>Nguyễn Thị Thu Hồng 30/04/1980</v>
          </cell>
          <cell r="D25">
            <v>17058019</v>
          </cell>
          <cell r="E25" t="str">
            <v>Nguyễn Thị Thu Hồng</v>
          </cell>
          <cell r="F25" t="str">
            <v>Nữ</v>
          </cell>
          <cell r="G25" t="str">
            <v>30/04/1980</v>
          </cell>
          <cell r="H25" t="str">
            <v>Hải Dương</v>
          </cell>
          <cell r="I25" t="str">
            <v>Quản trị các tổ chức tài chính</v>
          </cell>
          <cell r="J25" t="str">
            <v>QTTCTC</v>
          </cell>
          <cell r="K25" t="str">
            <v>QH-2017-E</v>
          </cell>
          <cell r="L25">
            <v>1</v>
          </cell>
          <cell r="M25" t="str">
            <v>1969/QĐ-ĐHKT ngày 19/7/2017 của Hiệu trưởng Trường ĐHKT</v>
          </cell>
        </row>
        <row r="26">
          <cell r="C26" t="str">
            <v>Phạm Minh Huệ 05/03/1974</v>
          </cell>
          <cell r="D26">
            <v>17058020</v>
          </cell>
          <cell r="E26" t="str">
            <v>Phạm Minh Huệ</v>
          </cell>
          <cell r="F26" t="str">
            <v>Nữ</v>
          </cell>
          <cell r="G26" t="str">
            <v>05/03/1974</v>
          </cell>
          <cell r="H26" t="str">
            <v>Hà Nội</v>
          </cell>
          <cell r="I26" t="str">
            <v>Quản trị các tổ chức tài chính</v>
          </cell>
          <cell r="J26" t="str">
            <v>QTTCTC</v>
          </cell>
          <cell r="K26" t="str">
            <v>QH-2017-E</v>
          </cell>
          <cell r="L26">
            <v>1</v>
          </cell>
          <cell r="M26" t="str">
            <v>1969/QĐ-ĐHKT ngày 19/7/2017 của Hiệu trưởng Trường ĐHKT</v>
          </cell>
        </row>
        <row r="27">
          <cell r="C27" t="str">
            <v>Phan Thanh Huyền 23/09/1990</v>
          </cell>
          <cell r="D27">
            <v>17058021</v>
          </cell>
          <cell r="E27" t="str">
            <v>Phan Thanh Huyền</v>
          </cell>
          <cell r="F27" t="str">
            <v>Nữ</v>
          </cell>
          <cell r="G27" t="str">
            <v>23/09/1990</v>
          </cell>
          <cell r="H27" t="str">
            <v>Lào Cai</v>
          </cell>
          <cell r="I27" t="str">
            <v>Quản trị các tổ chức tài chính</v>
          </cell>
          <cell r="J27" t="str">
            <v>QTTCTC</v>
          </cell>
          <cell r="K27" t="str">
            <v>QH-2017-E</v>
          </cell>
          <cell r="L27">
            <v>1</v>
          </cell>
          <cell r="M27" t="str">
            <v>1969/QĐ-ĐHKT ngày 19/7/2017 của Hiệu trưởng Trường ĐHKT</v>
          </cell>
        </row>
        <row r="28">
          <cell r="C28" t="str">
            <v>Trần Thị Thu Huyền 15/05/1982</v>
          </cell>
          <cell r="D28">
            <v>17058022</v>
          </cell>
          <cell r="E28" t="str">
            <v>Trần Thị Thu Huyền</v>
          </cell>
          <cell r="F28" t="str">
            <v>Nữ</v>
          </cell>
          <cell r="G28" t="str">
            <v>15/05/1982</v>
          </cell>
          <cell r="H28" t="str">
            <v>Yên Bái</v>
          </cell>
          <cell r="I28" t="str">
            <v>Quản trị các tổ chức tài chính</v>
          </cell>
          <cell r="J28" t="str">
            <v>QTTCTC</v>
          </cell>
          <cell r="K28" t="str">
            <v>QH-2017-E</v>
          </cell>
          <cell r="L28">
            <v>1</v>
          </cell>
          <cell r="M28" t="str">
            <v>1969/QĐ-ĐHKT ngày 19/7/2017 của Hiệu trưởng Trường ĐHKT</v>
          </cell>
        </row>
        <row r="29">
          <cell r="C29" t="str">
            <v>Nguyễn Vương Huynh 11/06/1980</v>
          </cell>
          <cell r="D29">
            <v>17058023</v>
          </cell>
          <cell r="E29" t="str">
            <v>Nguyễn Vương Huynh</v>
          </cell>
          <cell r="F29" t="str">
            <v>Nam</v>
          </cell>
          <cell r="G29" t="str">
            <v>11/06/1980</v>
          </cell>
          <cell r="H29" t="str">
            <v>Nam Định</v>
          </cell>
          <cell r="I29" t="str">
            <v>Quản trị các tổ chức tài chính</v>
          </cell>
          <cell r="J29" t="str">
            <v>QTTCTC</v>
          </cell>
          <cell r="K29" t="str">
            <v>QH-2017-E</v>
          </cell>
          <cell r="L29">
            <v>1</v>
          </cell>
          <cell r="M29" t="str">
            <v>1969/QĐ-ĐHKT ngày 19/7/2017 của Hiệu trưởng Trường ĐHKT</v>
          </cell>
        </row>
        <row r="30">
          <cell r="C30" t="str">
            <v>Lưu Mạnh Hùng 28/06/1985</v>
          </cell>
          <cell r="D30">
            <v>17058024</v>
          </cell>
          <cell r="E30" t="str">
            <v>Lưu Mạnh Hùng</v>
          </cell>
          <cell r="F30" t="str">
            <v>Nam</v>
          </cell>
          <cell r="G30" t="str">
            <v>28/06/1985</v>
          </cell>
          <cell r="H30" t="str">
            <v>Thái Bình</v>
          </cell>
          <cell r="I30" t="str">
            <v>Quản trị các tổ chức tài chính</v>
          </cell>
          <cell r="J30" t="str">
            <v>QTTCTC</v>
          </cell>
          <cell r="K30" t="str">
            <v>QH-2017-E</v>
          </cell>
          <cell r="L30">
            <v>1</v>
          </cell>
          <cell r="M30" t="str">
            <v>1969/QĐ-ĐHKT ngày 19/7/2017 của Hiệu trưởng Trường ĐHKT</v>
          </cell>
        </row>
        <row r="31">
          <cell r="C31" t="str">
            <v>Trần Diệu Hương 10/10/1981</v>
          </cell>
          <cell r="D31">
            <v>17058025</v>
          </cell>
          <cell r="E31" t="str">
            <v>Trần Diệu Hương</v>
          </cell>
          <cell r="F31" t="str">
            <v>Nữ</v>
          </cell>
          <cell r="G31" t="str">
            <v>10/10/1981</v>
          </cell>
          <cell r="H31" t="str">
            <v>Quảng Ninh</v>
          </cell>
          <cell r="I31" t="str">
            <v>Quản trị các tổ chức tài chính</v>
          </cell>
          <cell r="J31" t="str">
            <v>QTTCTC</v>
          </cell>
          <cell r="K31" t="str">
            <v>QH-2017-E</v>
          </cell>
          <cell r="L31">
            <v>1</v>
          </cell>
          <cell r="M31" t="str">
            <v>1969/QĐ-ĐHKT ngày 19/7/2017 của Hiệu trưởng Trường ĐHKT</v>
          </cell>
        </row>
        <row r="32">
          <cell r="C32" t="str">
            <v>Nguyễn Thị Thu Hường 29/09/1981</v>
          </cell>
          <cell r="D32">
            <v>17058026</v>
          </cell>
          <cell r="E32" t="str">
            <v>Nguyễn Thị Thu Hường</v>
          </cell>
          <cell r="F32" t="str">
            <v>Nữ</v>
          </cell>
          <cell r="G32" t="str">
            <v>29/09/1981</v>
          </cell>
          <cell r="H32" t="str">
            <v>Tuyên Quang</v>
          </cell>
          <cell r="I32" t="str">
            <v>Quản trị các tổ chức tài chính</v>
          </cell>
          <cell r="J32" t="str">
            <v>QTTCTC</v>
          </cell>
          <cell r="K32" t="str">
            <v>QH-2017-E</v>
          </cell>
          <cell r="L32">
            <v>1</v>
          </cell>
          <cell r="M32" t="str">
            <v>1969/QĐ-ĐHKT ngày 19/7/2017 của Hiệu trưởng Trường ĐHKT</v>
          </cell>
        </row>
        <row r="33">
          <cell r="C33" t="str">
            <v>Trần Đình Khôi 18/10/1985</v>
          </cell>
          <cell r="D33">
            <v>17058027</v>
          </cell>
          <cell r="E33" t="str">
            <v>Trần Đình Khôi</v>
          </cell>
          <cell r="F33" t="str">
            <v>Nam</v>
          </cell>
          <cell r="G33" t="str">
            <v>18/10/1985</v>
          </cell>
          <cell r="H33" t="str">
            <v>Nam Định</v>
          </cell>
          <cell r="I33" t="str">
            <v>Quản trị các tổ chức tài chính</v>
          </cell>
          <cell r="J33" t="str">
            <v>QTTCTC</v>
          </cell>
          <cell r="K33" t="str">
            <v>QH-2017-E</v>
          </cell>
          <cell r="L33">
            <v>1</v>
          </cell>
          <cell r="M33" t="str">
            <v>1969/QĐ-ĐHKT ngày 19/7/2017 của Hiệu trưởng Trường ĐHKT</v>
          </cell>
        </row>
        <row r="34">
          <cell r="C34" t="str">
            <v>Võ Trung Kiên 24/10/1979</v>
          </cell>
          <cell r="D34">
            <v>17058028</v>
          </cell>
          <cell r="E34" t="str">
            <v>Võ Trung Kiên</v>
          </cell>
          <cell r="F34" t="str">
            <v>Nam</v>
          </cell>
          <cell r="G34" t="str">
            <v>24/10/1979</v>
          </cell>
          <cell r="H34" t="str">
            <v>Ninh Bình</v>
          </cell>
          <cell r="I34" t="str">
            <v>Quản trị các tổ chức tài chính</v>
          </cell>
          <cell r="J34" t="str">
            <v>QTTCTC</v>
          </cell>
          <cell r="K34" t="str">
            <v>QH-2017-E</v>
          </cell>
          <cell r="L34">
            <v>1</v>
          </cell>
          <cell r="M34" t="str">
            <v>1969/QĐ-ĐHKT ngày 19/7/2017 của Hiệu trưởng Trường ĐHKT</v>
          </cell>
        </row>
        <row r="35">
          <cell r="C35" t="str">
            <v>Hà Trang Linh 18/03/1986</v>
          </cell>
          <cell r="D35">
            <v>17058029</v>
          </cell>
          <cell r="E35" t="str">
            <v>Hà Trang Linh</v>
          </cell>
          <cell r="F35" t="str">
            <v>Nữ</v>
          </cell>
          <cell r="G35" t="str">
            <v>18/03/1986</v>
          </cell>
          <cell r="H35" t="str">
            <v>Bắc Kạn</v>
          </cell>
          <cell r="I35" t="str">
            <v>Quản trị các tổ chức tài chính</v>
          </cell>
          <cell r="J35" t="str">
            <v>QTTCTC</v>
          </cell>
          <cell r="K35" t="str">
            <v>QH-2017-E</v>
          </cell>
          <cell r="L35">
            <v>1</v>
          </cell>
          <cell r="M35" t="str">
            <v>1969/QĐ-ĐHKT ngày 19/7/2017 của Hiệu trưởng Trường ĐHKT</v>
          </cell>
        </row>
        <row r="36">
          <cell r="C36" t="str">
            <v>Tạ Duy Linh 13/10/1993</v>
          </cell>
          <cell r="D36">
            <v>17058030</v>
          </cell>
          <cell r="E36" t="str">
            <v>Tạ Duy Linh</v>
          </cell>
          <cell r="F36" t="str">
            <v>Nam</v>
          </cell>
          <cell r="G36" t="str">
            <v>13/10/1993</v>
          </cell>
          <cell r="H36" t="str">
            <v>Hà Nội</v>
          </cell>
          <cell r="I36" t="str">
            <v>Quản trị các tổ chức tài chính</v>
          </cell>
          <cell r="J36" t="str">
            <v>QTTCTC</v>
          </cell>
          <cell r="K36" t="str">
            <v>QH-2017-E</v>
          </cell>
          <cell r="L36">
            <v>1</v>
          </cell>
          <cell r="M36" t="str">
            <v>1969/QĐ-ĐHKT ngày 19/7/2017 của Hiệu trưởng Trường ĐHKT</v>
          </cell>
        </row>
        <row r="37">
          <cell r="C37" t="str">
            <v>Đỗ Thị Bích Mai 29/04/1978</v>
          </cell>
          <cell r="D37">
            <v>17058031</v>
          </cell>
          <cell r="E37" t="str">
            <v>Đỗ Thị Bích Mai</v>
          </cell>
          <cell r="F37" t="str">
            <v>Nữ</v>
          </cell>
          <cell r="G37" t="str">
            <v>29/04/1978</v>
          </cell>
          <cell r="H37" t="str">
            <v>Hà Nam</v>
          </cell>
          <cell r="I37" t="str">
            <v>Quản trị các tổ chức tài chính</v>
          </cell>
          <cell r="J37" t="str">
            <v>QTTCTC</v>
          </cell>
          <cell r="K37" t="str">
            <v>QH-2017-E</v>
          </cell>
          <cell r="L37">
            <v>1</v>
          </cell>
          <cell r="M37" t="str">
            <v>1969/QĐ-ĐHKT ngày 19/7/2017 của Hiệu trưởng Trường ĐHKT</v>
          </cell>
        </row>
        <row r="38">
          <cell r="C38" t="str">
            <v>Nguyễn Thị Hồng Mai 19/09/1973</v>
          </cell>
          <cell r="D38">
            <v>17058032</v>
          </cell>
          <cell r="E38" t="str">
            <v>Nguyễn Thị Hồng Mai</v>
          </cell>
          <cell r="F38" t="str">
            <v>Nữ</v>
          </cell>
          <cell r="G38" t="str">
            <v>19/09/1973</v>
          </cell>
          <cell r="H38" t="str">
            <v>Hà Nội</v>
          </cell>
          <cell r="I38" t="str">
            <v>Quản trị các tổ chức tài chính</v>
          </cell>
          <cell r="J38" t="str">
            <v>QTTCTC</v>
          </cell>
          <cell r="K38" t="str">
            <v>QH-2017-E</v>
          </cell>
          <cell r="L38">
            <v>1</v>
          </cell>
          <cell r="M38" t="str">
            <v>1969/QĐ-ĐHKT ngày 19/7/2017 của Hiệu trưởng Trường ĐHKT</v>
          </cell>
        </row>
        <row r="39">
          <cell r="C39" t="str">
            <v>Nguyễn Hoàng Nam 12/03/1986</v>
          </cell>
          <cell r="D39">
            <v>17058033</v>
          </cell>
          <cell r="E39" t="str">
            <v>Nguyễn Hoàng Nam</v>
          </cell>
          <cell r="F39" t="str">
            <v>Nam</v>
          </cell>
          <cell r="G39" t="str">
            <v>12/03/1986</v>
          </cell>
          <cell r="H39" t="str">
            <v>Nam Định</v>
          </cell>
          <cell r="I39" t="str">
            <v>Quản trị các tổ chức tài chính</v>
          </cell>
          <cell r="J39" t="str">
            <v>QTTCTC</v>
          </cell>
          <cell r="K39" t="str">
            <v>QH-2017-E</v>
          </cell>
          <cell r="L39">
            <v>1</v>
          </cell>
          <cell r="M39" t="str">
            <v>1969/QĐ-ĐHKT ngày 19/7/2017 của Hiệu trưởng Trường ĐHKT</v>
          </cell>
        </row>
        <row r="40">
          <cell r="C40" t="str">
            <v>Lâm Thị Lan Phương 07/03/1977</v>
          </cell>
          <cell r="D40">
            <v>17058034</v>
          </cell>
          <cell r="E40" t="str">
            <v>Lâm Thị Lan Phương</v>
          </cell>
          <cell r="F40" t="str">
            <v>Nữ</v>
          </cell>
          <cell r="G40" t="str">
            <v>07/03/1977</v>
          </cell>
          <cell r="H40" t="str">
            <v>Hà Nội</v>
          </cell>
          <cell r="I40" t="str">
            <v>Quản trị các tổ chức tài chính</v>
          </cell>
          <cell r="J40" t="str">
            <v>QTTCTC</v>
          </cell>
          <cell r="K40" t="str">
            <v>QH-2017-E</v>
          </cell>
          <cell r="L40">
            <v>1</v>
          </cell>
          <cell r="M40" t="str">
            <v>1969/QĐ-ĐHKT ngày 19/7/2017 của Hiệu trưởng Trường ĐHKT</v>
          </cell>
        </row>
        <row r="41">
          <cell r="C41" t="str">
            <v>Mai Thị Phương 02/09/1986</v>
          </cell>
          <cell r="D41">
            <v>17058035</v>
          </cell>
          <cell r="E41" t="str">
            <v>Mai Thị Phương</v>
          </cell>
          <cell r="F41" t="str">
            <v>Nữ</v>
          </cell>
          <cell r="G41" t="str">
            <v>02/09/1986</v>
          </cell>
          <cell r="H41" t="str">
            <v>Thanh Hóa</v>
          </cell>
          <cell r="I41" t="str">
            <v>Quản trị các tổ chức tài chính</v>
          </cell>
          <cell r="J41" t="str">
            <v>QTTCTC</v>
          </cell>
          <cell r="K41" t="str">
            <v>QH-2017-E</v>
          </cell>
          <cell r="L41">
            <v>1</v>
          </cell>
          <cell r="M41" t="str">
            <v>1969/QĐ-ĐHKT ngày 19/7/2017 của Hiệu trưởng Trường ĐHKT</v>
          </cell>
        </row>
        <row r="42">
          <cell r="C42" t="str">
            <v>Lê Công Thành 02/01/1980</v>
          </cell>
          <cell r="D42">
            <v>17058036</v>
          </cell>
          <cell r="E42" t="str">
            <v>Lê Công Thành</v>
          </cell>
          <cell r="F42" t="str">
            <v>Nam</v>
          </cell>
          <cell r="G42" t="str">
            <v>02/01/1980</v>
          </cell>
          <cell r="H42" t="str">
            <v>Hải Dương</v>
          </cell>
          <cell r="I42" t="str">
            <v>Quản trị các tổ chức tài chính</v>
          </cell>
          <cell r="J42" t="str">
            <v>QTTCTC</v>
          </cell>
          <cell r="K42" t="str">
            <v>QH-2017-E</v>
          </cell>
          <cell r="L42">
            <v>1</v>
          </cell>
          <cell r="M42" t="str">
            <v>1969/QĐ-ĐHKT ngày 19/7/2017 của Hiệu trưởng Trường ĐHKT</v>
          </cell>
        </row>
        <row r="43">
          <cell r="C43" t="str">
            <v>Nguyễn Thị Thu 12/10/1974</v>
          </cell>
          <cell r="D43">
            <v>17058039</v>
          </cell>
          <cell r="E43" t="str">
            <v>Nguyễn Thị Thu</v>
          </cell>
          <cell r="F43" t="str">
            <v>Nữ</v>
          </cell>
          <cell r="G43" t="str">
            <v>12/10/1974</v>
          </cell>
          <cell r="H43" t="str">
            <v>Thái Bình</v>
          </cell>
          <cell r="I43" t="str">
            <v>Quản trị các tổ chức tài chính</v>
          </cell>
          <cell r="J43" t="str">
            <v>QTTCTC</v>
          </cell>
          <cell r="K43" t="str">
            <v>QH-2017-E</v>
          </cell>
          <cell r="L43">
            <v>1</v>
          </cell>
          <cell r="M43" t="str">
            <v>1969/QĐ-ĐHKT ngày 19/7/2017 của Hiệu trưởng Trường ĐHKT</v>
          </cell>
        </row>
        <row r="44">
          <cell r="C44" t="str">
            <v>Nguyễn Thị Minh Thu 19/03/1982</v>
          </cell>
          <cell r="D44">
            <v>17058040</v>
          </cell>
          <cell r="E44" t="str">
            <v>Nguyễn Thị Minh Thu</v>
          </cell>
          <cell r="F44" t="str">
            <v>Nữ</v>
          </cell>
          <cell r="G44" t="str">
            <v>19/03/1982</v>
          </cell>
          <cell r="H44" t="str">
            <v>Hà Nội</v>
          </cell>
          <cell r="I44" t="str">
            <v>Quản trị các tổ chức tài chính</v>
          </cell>
          <cell r="J44" t="str">
            <v>QTTCTC</v>
          </cell>
          <cell r="K44" t="str">
            <v>QH-2017-E</v>
          </cell>
          <cell r="L44">
            <v>1</v>
          </cell>
          <cell r="M44" t="str">
            <v>1969/QĐ-ĐHKT ngày 19/7/2017 của Hiệu trưởng Trường ĐHKT</v>
          </cell>
        </row>
        <row r="45">
          <cell r="C45" t="str">
            <v>Lưu Vĩnh Toàn 20/09/1973</v>
          </cell>
          <cell r="D45">
            <v>17058041</v>
          </cell>
          <cell r="E45" t="str">
            <v>Lưu Vĩnh Toàn</v>
          </cell>
          <cell r="F45" t="str">
            <v>Nam</v>
          </cell>
          <cell r="G45" t="str">
            <v>20/09/1973</v>
          </cell>
          <cell r="H45" t="str">
            <v>Lạng Sơn</v>
          </cell>
          <cell r="J45" t="str">
            <v>QTTCTC</v>
          </cell>
          <cell r="K45" t="str">
            <v>QH-2017-E</v>
          </cell>
          <cell r="L45">
            <v>1</v>
          </cell>
          <cell r="M45" t="str">
            <v>1969/QĐ-ĐHKT ngày 19/7/2017 của Hiệu trưởng Trường ĐHKT</v>
          </cell>
        </row>
        <row r="46">
          <cell r="C46" t="str">
            <v>Nguyễn Đức Trinh 11/06/1974</v>
          </cell>
          <cell r="D46">
            <v>17058042</v>
          </cell>
          <cell r="E46" t="str">
            <v>Nguyễn Đức Trinh</v>
          </cell>
          <cell r="F46" t="str">
            <v>Nam</v>
          </cell>
          <cell r="G46" t="str">
            <v>11/06/1974</v>
          </cell>
          <cell r="H46" t="str">
            <v>Hà Nội</v>
          </cell>
          <cell r="I46" t="str">
            <v>Quản trị các tổ chức tài chính</v>
          </cell>
          <cell r="J46" t="str">
            <v>QTTCTC</v>
          </cell>
          <cell r="K46" t="str">
            <v>QH-2017-E</v>
          </cell>
          <cell r="L46">
            <v>1</v>
          </cell>
          <cell r="M46" t="str">
            <v>1969/QĐ-ĐHKT ngày 19/7/2017 của Hiệu trưởng Trường ĐHKT</v>
          </cell>
        </row>
        <row r="47">
          <cell r="C47" t="str">
            <v>Đinh Hữu Trung 28/10/1975</v>
          </cell>
          <cell r="D47">
            <v>17058043</v>
          </cell>
          <cell r="E47" t="str">
            <v>Đinh Hữu Trung</v>
          </cell>
          <cell r="F47" t="str">
            <v>Nam</v>
          </cell>
          <cell r="G47" t="str">
            <v>28/10/1975</v>
          </cell>
          <cell r="H47" t="str">
            <v>Hà Nội</v>
          </cell>
          <cell r="I47" t="str">
            <v>Quản trị các tổ chức tài chính</v>
          </cell>
          <cell r="J47" t="str">
            <v>QTTCTC</v>
          </cell>
          <cell r="K47" t="str">
            <v>QH-2017-E</v>
          </cell>
          <cell r="L47">
            <v>1</v>
          </cell>
          <cell r="M47" t="str">
            <v>1969/QĐ-ĐHKT ngày 19/7/2017 của Hiệu trưởng Trường ĐHKT</v>
          </cell>
        </row>
        <row r="48">
          <cell r="C48" t="str">
            <v>Trần Thị Bảo Vân 20/08/1980</v>
          </cell>
          <cell r="D48">
            <v>17058044</v>
          </cell>
          <cell r="E48" t="str">
            <v>Trần Thị Bảo Vân</v>
          </cell>
          <cell r="F48" t="str">
            <v>Nữ</v>
          </cell>
          <cell r="G48" t="str">
            <v>20/08/1980</v>
          </cell>
          <cell r="H48" t="str">
            <v>Hà Nội</v>
          </cell>
          <cell r="I48" t="str">
            <v>Quản trị các tổ chức tài chính</v>
          </cell>
          <cell r="J48" t="str">
            <v>QTTCTC</v>
          </cell>
          <cell r="K48" t="str">
            <v>QH-2017-E</v>
          </cell>
          <cell r="L48">
            <v>1</v>
          </cell>
          <cell r="M48" t="str">
            <v>1969/QĐ-ĐHKT ngày 19/7/2017 của Hiệu trưởng Trường ĐHKT</v>
          </cell>
        </row>
        <row r="49">
          <cell r="C49" t="str">
            <v>Nguyễn Đức Vượng 13/01/1987</v>
          </cell>
          <cell r="D49">
            <v>17058045</v>
          </cell>
          <cell r="E49" t="str">
            <v>Nguyễn Đức Vượng</v>
          </cell>
          <cell r="F49" t="str">
            <v>Nam</v>
          </cell>
          <cell r="G49" t="str">
            <v>13/01/1987</v>
          </cell>
          <cell r="H49" t="str">
            <v>Hà Nội</v>
          </cell>
          <cell r="I49" t="str">
            <v>Quản trị các tổ chức tài chính</v>
          </cell>
          <cell r="J49" t="str">
            <v>QTTCTC</v>
          </cell>
          <cell r="K49" t="str">
            <v>QH-2017-E</v>
          </cell>
          <cell r="L49">
            <v>1</v>
          </cell>
          <cell r="M49" t="str">
            <v>1969/QĐ-ĐHKT ngày 19/7/2017 của Hiệu trưởng Trường ĐHKT</v>
          </cell>
        </row>
        <row r="50">
          <cell r="C50" t="str">
            <v>Đặng Thị Kim Anh 17/10/1994</v>
          </cell>
          <cell r="D50">
            <v>17058046</v>
          </cell>
          <cell r="E50" t="str">
            <v>Đặng Thị Kim Anh</v>
          </cell>
          <cell r="F50" t="str">
            <v>Nữ</v>
          </cell>
          <cell r="G50" t="str">
            <v>17/10/1994</v>
          </cell>
          <cell r="H50" t="str">
            <v>Điện Biên</v>
          </cell>
          <cell r="I50" t="str">
            <v>Quản trị kinh doanh</v>
          </cell>
          <cell r="J50" t="str">
            <v>QTKD</v>
          </cell>
          <cell r="K50" t="str">
            <v>QH-2017-E</v>
          </cell>
          <cell r="L50">
            <v>1</v>
          </cell>
          <cell r="M50" t="str">
            <v>1969/QĐ-ĐHKT ngày 19/7/2017 của Hiệu trưởng Trường ĐHKT</v>
          </cell>
        </row>
        <row r="51">
          <cell r="C51" t="str">
            <v>Nguyễn Thị Thùy Anh 02/07/1993</v>
          </cell>
          <cell r="D51">
            <v>17058048</v>
          </cell>
          <cell r="E51" t="str">
            <v>Nguyễn Thị Thùy Anh</v>
          </cell>
          <cell r="F51" t="str">
            <v>Nữ</v>
          </cell>
          <cell r="G51" t="str">
            <v>02/07/1993</v>
          </cell>
          <cell r="H51" t="str">
            <v>Nam Định</v>
          </cell>
          <cell r="I51" t="str">
            <v>Quản trị kinh doanh</v>
          </cell>
          <cell r="J51" t="str">
            <v>QTKD</v>
          </cell>
          <cell r="K51" t="str">
            <v>QH-2017-E</v>
          </cell>
          <cell r="L51">
            <v>1</v>
          </cell>
          <cell r="M51" t="str">
            <v>1969/QĐ-ĐHKT ngày 19/7/2017 của Hiệu trưởng Trường ĐHKT</v>
          </cell>
        </row>
        <row r="52">
          <cell r="C52" t="str">
            <v>Trần Đức Anh 02/01/1978</v>
          </cell>
          <cell r="D52">
            <v>17058049</v>
          </cell>
          <cell r="E52" t="str">
            <v>Trần Đức Anh</v>
          </cell>
          <cell r="F52" t="str">
            <v>Nam</v>
          </cell>
          <cell r="G52" t="str">
            <v>02/01/1978</v>
          </cell>
          <cell r="H52" t="str">
            <v>Hưng Yên</v>
          </cell>
          <cell r="I52" t="str">
            <v>Quản trị kinh doanh</v>
          </cell>
          <cell r="J52" t="str">
            <v>QTKD</v>
          </cell>
          <cell r="K52" t="str">
            <v>QH-2017-E</v>
          </cell>
          <cell r="L52">
            <v>1</v>
          </cell>
          <cell r="M52" t="str">
            <v>1969/QĐ-ĐHKT ngày 19/7/2017 của Hiệu trưởng Trường ĐHKT</v>
          </cell>
        </row>
        <row r="53">
          <cell r="C53" t="str">
            <v>Trần Thị Ngọc Ánh 27/04/1993</v>
          </cell>
          <cell r="D53">
            <v>17058050</v>
          </cell>
          <cell r="E53" t="str">
            <v>Trần Thị Ngọc Ánh</v>
          </cell>
          <cell r="F53" t="str">
            <v>Nữ</v>
          </cell>
          <cell r="G53" t="str">
            <v>27/04/1993</v>
          </cell>
          <cell r="H53" t="str">
            <v>Hà Nội</v>
          </cell>
          <cell r="I53" t="str">
            <v>Quản trị kinh doanh</v>
          </cell>
          <cell r="J53" t="str">
            <v>QTKD</v>
          </cell>
          <cell r="K53" t="str">
            <v>QH-2017-E</v>
          </cell>
          <cell r="L53">
            <v>1</v>
          </cell>
          <cell r="M53" t="str">
            <v>1969/QĐ-ĐHKT ngày 19/7/2017 của Hiệu trưởng Trường ĐHKT</v>
          </cell>
        </row>
        <row r="54">
          <cell r="C54" t="str">
            <v>Chử Thị Ngọc Bích 28/11/1982</v>
          </cell>
          <cell r="D54">
            <v>17058051</v>
          </cell>
          <cell r="E54" t="str">
            <v>Chử Thị Ngọc Bích</v>
          </cell>
          <cell r="F54" t="str">
            <v>Nữ</v>
          </cell>
          <cell r="G54" t="str">
            <v>28/11/1982</v>
          </cell>
          <cell r="H54" t="str">
            <v>Hà Nội</v>
          </cell>
          <cell r="I54" t="str">
            <v>Quản trị kinh doanh</v>
          </cell>
          <cell r="J54" t="str">
            <v>QTKD</v>
          </cell>
          <cell r="K54" t="str">
            <v>QH-2017-E</v>
          </cell>
          <cell r="L54">
            <v>1</v>
          </cell>
          <cell r="M54" t="str">
            <v>1969/QĐ-ĐHKT ngày 19/7/2017 của Hiệu trưởng Trường ĐHKT</v>
          </cell>
        </row>
        <row r="55">
          <cell r="C55" t="str">
            <v>Bùi Đình Chung 02/07/1991</v>
          </cell>
          <cell r="D55">
            <v>17058052</v>
          </cell>
          <cell r="E55" t="str">
            <v>Bùi Đình Chung</v>
          </cell>
          <cell r="F55" t="str">
            <v>Nam</v>
          </cell>
          <cell r="G55" t="str">
            <v>02/07/1991</v>
          </cell>
          <cell r="H55" t="str">
            <v>Bắc Ninh</v>
          </cell>
          <cell r="I55" t="str">
            <v>Quản trị kinh doanh</v>
          </cell>
          <cell r="J55" t="str">
            <v>QTKD</v>
          </cell>
          <cell r="K55" t="str">
            <v>QH-2017-E</v>
          </cell>
          <cell r="L55">
            <v>1</v>
          </cell>
          <cell r="M55" t="str">
            <v>1969/QĐ-ĐHKT ngày 19/7/2017 của Hiệu trưởng Trường ĐHKT</v>
          </cell>
        </row>
        <row r="56">
          <cell r="C56" t="str">
            <v>Nguyễn Văn Dũng 14/07/1984</v>
          </cell>
          <cell r="D56">
            <v>17058053</v>
          </cell>
          <cell r="E56" t="str">
            <v>Nguyễn Văn Dũng</v>
          </cell>
          <cell r="F56" t="str">
            <v>Nam</v>
          </cell>
          <cell r="G56" t="str">
            <v>14/07/1984</v>
          </cell>
          <cell r="H56" t="str">
            <v>Yên Bái</v>
          </cell>
          <cell r="I56" t="str">
            <v>Quản trị kinh doanh</v>
          </cell>
          <cell r="J56" t="str">
            <v>QTKD</v>
          </cell>
          <cell r="K56" t="str">
            <v>QH-2017-E</v>
          </cell>
          <cell r="L56">
            <v>1</v>
          </cell>
          <cell r="M56" t="str">
            <v>1969/QĐ-ĐHKT ngày 19/7/2017 của Hiệu trưởng Trường ĐHKT</v>
          </cell>
        </row>
        <row r="57">
          <cell r="C57" t="str">
            <v>Đỗ Huy Đạt 28/11/1990</v>
          </cell>
          <cell r="D57">
            <v>17058054</v>
          </cell>
          <cell r="E57" t="str">
            <v>Đỗ Huy Đạt</v>
          </cell>
          <cell r="F57" t="str">
            <v>Nam</v>
          </cell>
          <cell r="G57" t="str">
            <v>28/11/1990</v>
          </cell>
          <cell r="H57" t="str">
            <v>Hà Nội</v>
          </cell>
          <cell r="I57" t="str">
            <v>Quản trị kinh doanh</v>
          </cell>
          <cell r="J57" t="str">
            <v>QTKD</v>
          </cell>
          <cell r="K57" t="str">
            <v>QH-2017-E</v>
          </cell>
          <cell r="L57">
            <v>1</v>
          </cell>
          <cell r="M57" t="str">
            <v>1969/QĐ-ĐHKT ngày 19/7/2017 của Hiệu trưởng Trường ĐHKT</v>
          </cell>
        </row>
        <row r="58">
          <cell r="C58" t="str">
            <v>Lưu Thị Điệp 19/10/1985</v>
          </cell>
          <cell r="D58">
            <v>17058055</v>
          </cell>
          <cell r="E58" t="str">
            <v>Lưu Thị Điệp</v>
          </cell>
          <cell r="F58" t="str">
            <v>Nữ</v>
          </cell>
          <cell r="G58" t="str">
            <v>19/10/1985</v>
          </cell>
          <cell r="H58" t="str">
            <v>Bắc Kạn</v>
          </cell>
          <cell r="I58" t="str">
            <v>Quản trị kinh doanh</v>
          </cell>
          <cell r="J58" t="str">
            <v>QTKD</v>
          </cell>
          <cell r="K58" t="str">
            <v>QH-2017-E</v>
          </cell>
          <cell r="L58">
            <v>1</v>
          </cell>
          <cell r="M58" t="str">
            <v>1969/QĐ-ĐHKT ngày 19/7/2017 của Hiệu trưởng Trường ĐHKT</v>
          </cell>
        </row>
        <row r="59">
          <cell r="C59" t="str">
            <v>Lê Phương Hảo 27/08/1985</v>
          </cell>
          <cell r="D59">
            <v>17058056</v>
          </cell>
          <cell r="E59" t="str">
            <v>Lê Phương Hảo</v>
          </cell>
          <cell r="F59" t="str">
            <v>Nữ</v>
          </cell>
          <cell r="G59" t="str">
            <v>27/08/1985</v>
          </cell>
          <cell r="H59" t="str">
            <v>Vĩnh Phúc</v>
          </cell>
          <cell r="I59" t="str">
            <v>Quản trị kinh doanh</v>
          </cell>
          <cell r="J59" t="str">
            <v>QTKD</v>
          </cell>
          <cell r="K59" t="str">
            <v>QH-2017-E</v>
          </cell>
          <cell r="L59">
            <v>1</v>
          </cell>
          <cell r="M59" t="str">
            <v>1969/QĐ-ĐHKT ngày 19/7/2017 của Hiệu trưởng Trường ĐHKT</v>
          </cell>
        </row>
        <row r="60">
          <cell r="C60" t="str">
            <v>Nguyễn Thị Hiền 08/04/1993</v>
          </cell>
          <cell r="D60">
            <v>17058057</v>
          </cell>
          <cell r="E60" t="str">
            <v>Nguyễn Thị Hiền</v>
          </cell>
          <cell r="F60" t="str">
            <v>Nữ</v>
          </cell>
          <cell r="G60" t="str">
            <v>08/04/1993</v>
          </cell>
          <cell r="H60" t="str">
            <v>Bắc Ninh</v>
          </cell>
          <cell r="I60" t="str">
            <v>Quản trị kinh doanh</v>
          </cell>
          <cell r="J60" t="str">
            <v>QTKD</v>
          </cell>
          <cell r="K60" t="str">
            <v>QH-2017-E</v>
          </cell>
          <cell r="L60">
            <v>1</v>
          </cell>
          <cell r="M60" t="str">
            <v>1969/QĐ-ĐHKT ngày 19/7/2017 của Hiệu trưởng Trường ĐHKT</v>
          </cell>
        </row>
        <row r="61">
          <cell r="C61" t="str">
            <v>Nông Thị Minh Hiến 23/12/1985</v>
          </cell>
          <cell r="D61">
            <v>17058058</v>
          </cell>
          <cell r="E61" t="str">
            <v>Nông Thị Minh Hiến</v>
          </cell>
          <cell r="F61" t="str">
            <v>Nữ</v>
          </cell>
          <cell r="G61" t="str">
            <v>23/12/1985</v>
          </cell>
          <cell r="H61" t="str">
            <v>Bắc Kạn</v>
          </cell>
          <cell r="I61" t="str">
            <v>Quản trị kinh doanh</v>
          </cell>
          <cell r="J61" t="str">
            <v>QTKD</v>
          </cell>
          <cell r="K61" t="str">
            <v>QH-2017-E</v>
          </cell>
          <cell r="L61">
            <v>1</v>
          </cell>
          <cell r="M61" t="str">
            <v>1969/QĐ-ĐHKT ngày 19/7/2017 của Hiệu trưởng Trường ĐHKT</v>
          </cell>
        </row>
        <row r="62">
          <cell r="C62" t="str">
            <v>Trần Ngọc Hiếu 29/10/1989</v>
          </cell>
          <cell r="D62">
            <v>17058059</v>
          </cell>
          <cell r="E62" t="str">
            <v>Trần Ngọc Hiếu</v>
          </cell>
          <cell r="F62" t="str">
            <v>Nam</v>
          </cell>
          <cell r="G62" t="str">
            <v>29/10/1989</v>
          </cell>
          <cell r="H62" t="str">
            <v>Hà Nội</v>
          </cell>
          <cell r="I62" t="str">
            <v>Quản trị kinh doanh</v>
          </cell>
          <cell r="J62" t="str">
            <v>QTKD</v>
          </cell>
          <cell r="K62" t="str">
            <v>QH-2017-E</v>
          </cell>
          <cell r="L62">
            <v>1</v>
          </cell>
          <cell r="M62" t="str">
            <v>1969/QĐ-ĐHKT ngày 19/7/2017 của Hiệu trưởng Trường ĐHKT</v>
          </cell>
        </row>
        <row r="63">
          <cell r="C63" t="str">
            <v>Trần Xuân Hiếu 20/08/1988</v>
          </cell>
          <cell r="D63">
            <v>17058060</v>
          </cell>
          <cell r="E63" t="str">
            <v>Trần Xuân Hiếu</v>
          </cell>
          <cell r="F63" t="str">
            <v>Nam</v>
          </cell>
          <cell r="G63" t="str">
            <v>20/08/1988</v>
          </cell>
          <cell r="H63" t="str">
            <v>Quảng Ninh</v>
          </cell>
          <cell r="I63" t="str">
            <v>Quản trị kinh doanh</v>
          </cell>
          <cell r="J63" t="str">
            <v>QTKD</v>
          </cell>
          <cell r="K63" t="str">
            <v>QH-2017-E</v>
          </cell>
          <cell r="L63">
            <v>1</v>
          </cell>
          <cell r="M63" t="str">
            <v>1969/QĐ-ĐHKT ngày 19/7/2017 của Hiệu trưởng Trường ĐHKT</v>
          </cell>
        </row>
        <row r="64">
          <cell r="C64" t="str">
            <v>Phạm Vĩnh Hoàng 25/08/1989</v>
          </cell>
          <cell r="D64">
            <v>17058061</v>
          </cell>
          <cell r="E64" t="str">
            <v>Phạm Vĩnh Hoàng</v>
          </cell>
          <cell r="F64" t="str">
            <v>Nam</v>
          </cell>
          <cell r="G64" t="str">
            <v>25/08/1989</v>
          </cell>
          <cell r="H64" t="str">
            <v>Ninh Bình</v>
          </cell>
          <cell r="I64" t="str">
            <v>Quản trị kinh doanh</v>
          </cell>
          <cell r="J64" t="str">
            <v>QTKD</v>
          </cell>
          <cell r="K64" t="str">
            <v>QH-2017-E</v>
          </cell>
          <cell r="L64">
            <v>1</v>
          </cell>
          <cell r="M64" t="str">
            <v>1969/QĐ-ĐHKT ngày 19/7/2017 của Hiệu trưởng Trường ĐHKT</v>
          </cell>
        </row>
        <row r="65">
          <cell r="C65" t="str">
            <v>Đoàn Thị Minh Hồng 30/01/1986</v>
          </cell>
          <cell r="D65">
            <v>17058062</v>
          </cell>
          <cell r="E65" t="str">
            <v>Đoàn Thị Minh Hồng</v>
          </cell>
          <cell r="F65" t="str">
            <v>Nữ</v>
          </cell>
          <cell r="G65" t="str">
            <v>30/01/1986</v>
          </cell>
          <cell r="H65" t="str">
            <v>Hà Nội</v>
          </cell>
          <cell r="I65" t="str">
            <v>Quản trị kinh doanh</v>
          </cell>
          <cell r="J65" t="str">
            <v>QTKD</v>
          </cell>
          <cell r="K65" t="str">
            <v>QH-2017-E</v>
          </cell>
          <cell r="L65">
            <v>1</v>
          </cell>
          <cell r="M65" t="str">
            <v>1969/QĐ-ĐHKT ngày 19/7/2017 của Hiệu trưởng Trường ĐHKT</v>
          </cell>
        </row>
        <row r="66">
          <cell r="C66" t="str">
            <v>Thái Thị Huyền 05/09/1993</v>
          </cell>
          <cell r="D66">
            <v>17058063</v>
          </cell>
          <cell r="E66" t="str">
            <v>Thái Thị Huyền</v>
          </cell>
          <cell r="F66" t="str">
            <v>Nữ</v>
          </cell>
          <cell r="G66" t="str">
            <v>05/09/1993</v>
          </cell>
          <cell r="H66" t="str">
            <v>Hà Tĩnh</v>
          </cell>
          <cell r="I66" t="str">
            <v>Quản trị kinh doanh</v>
          </cell>
          <cell r="J66" t="str">
            <v>QTKD</v>
          </cell>
          <cell r="K66" t="str">
            <v>QH-2017-E</v>
          </cell>
          <cell r="L66">
            <v>1</v>
          </cell>
          <cell r="M66" t="str">
            <v>1969/QĐ-ĐHKT ngày 19/7/2017 của Hiệu trưởng Trường ĐHKT</v>
          </cell>
        </row>
        <row r="67">
          <cell r="C67" t="str">
            <v>Phạm Đức Hùng 02/01/1989</v>
          </cell>
          <cell r="D67">
            <v>17058064</v>
          </cell>
          <cell r="E67" t="str">
            <v>Phạm Đức Hùng</v>
          </cell>
          <cell r="F67" t="str">
            <v>Nam</v>
          </cell>
          <cell r="G67" t="str">
            <v>02/01/1989</v>
          </cell>
          <cell r="H67" t="str">
            <v>Quảng Ninh</v>
          </cell>
          <cell r="I67" t="str">
            <v>Quản trị kinh doanh</v>
          </cell>
          <cell r="J67" t="str">
            <v>QTKD</v>
          </cell>
          <cell r="K67" t="str">
            <v>QH-2017-E</v>
          </cell>
          <cell r="L67">
            <v>1</v>
          </cell>
          <cell r="M67" t="str">
            <v>1969/QĐ-ĐHKT ngày 19/7/2017 của Hiệu trưởng Trường ĐHKT</v>
          </cell>
        </row>
        <row r="68">
          <cell r="C68" t="str">
            <v>Phạm Xuân Hưng 11/07/1982</v>
          </cell>
          <cell r="D68">
            <v>17058065</v>
          </cell>
          <cell r="E68" t="str">
            <v>Phạm Xuân Hưng</v>
          </cell>
          <cell r="F68" t="str">
            <v>Nam</v>
          </cell>
          <cell r="G68" t="str">
            <v>11/07/1982</v>
          </cell>
          <cell r="H68" t="str">
            <v>Hải Dương</v>
          </cell>
          <cell r="I68" t="str">
            <v>Quản trị kinh doanh</v>
          </cell>
          <cell r="J68" t="str">
            <v>QTKD</v>
          </cell>
          <cell r="K68" t="str">
            <v>QH-2017-E</v>
          </cell>
          <cell r="L68">
            <v>1</v>
          </cell>
          <cell r="M68" t="str">
            <v>1969/QĐ-ĐHKT ngày 19/7/2017 của Hiệu trưởng Trường ĐHKT</v>
          </cell>
        </row>
        <row r="69">
          <cell r="C69" t="str">
            <v>Đinh Thị Thu Hương 14/11/1986</v>
          </cell>
          <cell r="D69">
            <v>17058066</v>
          </cell>
          <cell r="E69" t="str">
            <v>Đinh Thị Thu Hương</v>
          </cell>
          <cell r="F69" t="str">
            <v>Nữ</v>
          </cell>
          <cell r="G69" t="str">
            <v>14/11/1986</v>
          </cell>
          <cell r="H69" t="str">
            <v>Vĩnh Phúc</v>
          </cell>
          <cell r="I69" t="str">
            <v>Quản trị kinh doanh</v>
          </cell>
          <cell r="J69" t="str">
            <v>QTKD</v>
          </cell>
          <cell r="K69" t="str">
            <v>QH-2017-E</v>
          </cell>
          <cell r="L69">
            <v>1</v>
          </cell>
          <cell r="M69" t="str">
            <v>1969/QĐ-ĐHKT ngày 19/7/2017 của Hiệu trưởng Trường ĐHKT</v>
          </cell>
        </row>
        <row r="70">
          <cell r="C70" t="str">
            <v>Nguyễn Thu Hương 21/09/1986</v>
          </cell>
          <cell r="D70">
            <v>17058067</v>
          </cell>
          <cell r="E70" t="str">
            <v>Nguyễn Thu Hương</v>
          </cell>
          <cell r="F70" t="str">
            <v>Nữ</v>
          </cell>
          <cell r="G70" t="str">
            <v>21/09/1986</v>
          </cell>
          <cell r="H70" t="str">
            <v>Hải Dương</v>
          </cell>
          <cell r="I70" t="str">
            <v>Quản trị kinh doanh</v>
          </cell>
          <cell r="J70" t="str">
            <v>QTKD</v>
          </cell>
          <cell r="K70" t="str">
            <v>QH-2017-E</v>
          </cell>
          <cell r="L70">
            <v>1</v>
          </cell>
          <cell r="M70" t="str">
            <v>1969/QĐ-ĐHKT ngày 19/7/2017 của Hiệu trưởng Trường ĐHKT</v>
          </cell>
        </row>
        <row r="71">
          <cell r="C71" t="str">
            <v>Nguyễn Công Khánh 07/11/1973</v>
          </cell>
          <cell r="D71">
            <v>17058068</v>
          </cell>
          <cell r="E71" t="str">
            <v>Nguyễn Công Khánh</v>
          </cell>
          <cell r="F71" t="str">
            <v>Nam</v>
          </cell>
          <cell r="G71" t="str">
            <v>07/11/1973</v>
          </cell>
          <cell r="H71" t="str">
            <v>Yên Bái</v>
          </cell>
          <cell r="I71" t="str">
            <v>Quản trị kinh doanh</v>
          </cell>
          <cell r="J71" t="str">
            <v>QTKD</v>
          </cell>
          <cell r="K71" t="str">
            <v>QH-2017-E</v>
          </cell>
          <cell r="L71">
            <v>1</v>
          </cell>
          <cell r="M71" t="str">
            <v>1969/QĐ-ĐHKT ngày 19/7/2017 của Hiệu trưởng Trường ĐHKT</v>
          </cell>
        </row>
        <row r="72">
          <cell r="C72" t="str">
            <v>Nguyễn Quốc Khánh 05/02/1982</v>
          </cell>
          <cell r="D72">
            <v>17058069</v>
          </cell>
          <cell r="E72" t="str">
            <v>Nguyễn Quốc Khánh</v>
          </cell>
          <cell r="F72" t="str">
            <v>Nam</v>
          </cell>
          <cell r="G72" t="str">
            <v>05/02/1982</v>
          </cell>
          <cell r="H72" t="str">
            <v>Quảng Bình</v>
          </cell>
          <cell r="I72" t="str">
            <v>Quản trị kinh doanh</v>
          </cell>
          <cell r="J72" t="str">
            <v>QTKD</v>
          </cell>
          <cell r="K72" t="str">
            <v>QH-2017-E</v>
          </cell>
          <cell r="L72">
            <v>1</v>
          </cell>
          <cell r="M72" t="str">
            <v>1969/QĐ-ĐHKT ngày 19/7/2017 của Hiệu trưởng Trường ĐHKT</v>
          </cell>
        </row>
        <row r="73">
          <cell r="C73" t="str">
            <v>Hà Nhật Lệ 06/01/1994</v>
          </cell>
          <cell r="D73">
            <v>17058070</v>
          </cell>
          <cell r="E73" t="str">
            <v>Hà Nhật Lệ</v>
          </cell>
          <cell r="F73" t="str">
            <v>Nữ</v>
          </cell>
          <cell r="G73" t="str">
            <v>06/01/1994</v>
          </cell>
          <cell r="H73" t="str">
            <v>Sơn La</v>
          </cell>
          <cell r="I73" t="str">
            <v>Quản trị kinh doanh</v>
          </cell>
          <cell r="J73" t="str">
            <v>QTKD</v>
          </cell>
          <cell r="K73" t="str">
            <v>QH-2017-E</v>
          </cell>
          <cell r="L73">
            <v>1</v>
          </cell>
          <cell r="M73" t="str">
            <v>1969/QĐ-ĐHKT ngày 19/7/2017 của Hiệu trưởng Trường ĐHKT</v>
          </cell>
        </row>
        <row r="74">
          <cell r="C74" t="str">
            <v>Nguyễn Thị Diệu Linh 14/10/1992</v>
          </cell>
          <cell r="D74">
            <v>17058071</v>
          </cell>
          <cell r="E74" t="str">
            <v>Nguyễn Thị Diệu Linh</v>
          </cell>
          <cell r="F74" t="str">
            <v>Nữ</v>
          </cell>
          <cell r="G74" t="str">
            <v>14/10/1992</v>
          </cell>
          <cell r="H74" t="str">
            <v>Hà Nội</v>
          </cell>
          <cell r="I74" t="str">
            <v>Quản trị kinh doanh</v>
          </cell>
          <cell r="J74" t="str">
            <v>QTKD</v>
          </cell>
          <cell r="K74" t="str">
            <v>QH-2017-E</v>
          </cell>
          <cell r="L74">
            <v>1</v>
          </cell>
          <cell r="M74" t="str">
            <v>1969/QĐ-ĐHKT ngày 19/7/2017 của Hiệu trưởng Trường ĐHKT</v>
          </cell>
        </row>
        <row r="75">
          <cell r="C75" t="str">
            <v>Nguyễn Văn Linh 19/07/1993</v>
          </cell>
          <cell r="D75">
            <v>17058072</v>
          </cell>
          <cell r="E75" t="str">
            <v>Nguyễn Văn Linh</v>
          </cell>
          <cell r="F75" t="str">
            <v>Nam</v>
          </cell>
          <cell r="G75" t="str">
            <v>19/07/1993</v>
          </cell>
          <cell r="H75" t="str">
            <v>Thanh Hóa</v>
          </cell>
          <cell r="I75" t="str">
            <v>Quản trị kinh doanh</v>
          </cell>
          <cell r="J75" t="str">
            <v>QTKD</v>
          </cell>
          <cell r="K75" t="str">
            <v>QH-2017-E</v>
          </cell>
          <cell r="L75">
            <v>1</v>
          </cell>
          <cell r="M75" t="str">
            <v>1969/QĐ-ĐHKT ngày 19/7/2017 của Hiệu trưởng Trường ĐHKT</v>
          </cell>
        </row>
        <row r="76">
          <cell r="C76" t="str">
            <v>Nguyễn Thị Minh Loan 11/08/1977</v>
          </cell>
          <cell r="D76">
            <v>17058073</v>
          </cell>
          <cell r="E76" t="str">
            <v>Nguyễn Thị Minh Loan</v>
          </cell>
          <cell r="F76" t="str">
            <v>Nữ</v>
          </cell>
          <cell r="G76" t="str">
            <v>11/08/1977</v>
          </cell>
          <cell r="H76" t="str">
            <v>Thái Nguyên</v>
          </cell>
          <cell r="I76" t="str">
            <v>Quản trị kinh doanh</v>
          </cell>
          <cell r="J76" t="str">
            <v>QTKD</v>
          </cell>
          <cell r="K76" t="str">
            <v>QH-2017-E</v>
          </cell>
          <cell r="L76">
            <v>1</v>
          </cell>
          <cell r="M76" t="str">
            <v>1969/QĐ-ĐHKT ngày 19/7/2017 của Hiệu trưởng Trường ĐHKT</v>
          </cell>
        </row>
        <row r="77">
          <cell r="C77" t="str">
            <v>Nguyễn Thanh Long 12/08/1993</v>
          </cell>
          <cell r="D77">
            <v>17058074</v>
          </cell>
          <cell r="E77" t="str">
            <v>Nguyễn Thanh Long</v>
          </cell>
          <cell r="F77" t="str">
            <v>Nam</v>
          </cell>
          <cell r="G77" t="str">
            <v>12/08/1993</v>
          </cell>
          <cell r="H77" t="str">
            <v>Thái Bình</v>
          </cell>
          <cell r="I77" t="str">
            <v>Quản trị kinh doanh</v>
          </cell>
          <cell r="J77" t="str">
            <v>QTKD</v>
          </cell>
          <cell r="K77" t="str">
            <v>QH-2017-E</v>
          </cell>
          <cell r="L77">
            <v>1</v>
          </cell>
          <cell r="M77" t="str">
            <v>1969/QĐ-ĐHKT ngày 19/7/2017 của Hiệu trưởng Trường ĐHKT</v>
          </cell>
        </row>
        <row r="78">
          <cell r="C78" t="str">
            <v>Nguyễn Thị Ngọc Mai 23/08/1991</v>
          </cell>
          <cell r="D78">
            <v>17058075</v>
          </cell>
          <cell r="E78" t="str">
            <v>Nguyễn Thị Ngọc Mai</v>
          </cell>
          <cell r="F78" t="str">
            <v>Nữ</v>
          </cell>
          <cell r="G78" t="str">
            <v>23/08/1991</v>
          </cell>
          <cell r="H78" t="str">
            <v>Phú Thọ</v>
          </cell>
          <cell r="I78" t="str">
            <v>Quản trị kinh doanh</v>
          </cell>
          <cell r="J78" t="str">
            <v>QTKD</v>
          </cell>
          <cell r="K78" t="str">
            <v>QH-2017-E</v>
          </cell>
          <cell r="L78">
            <v>1</v>
          </cell>
          <cell r="M78" t="str">
            <v>1969/QĐ-ĐHKT ngày 19/7/2017 của Hiệu trưởng Trường ĐHKT</v>
          </cell>
        </row>
        <row r="79">
          <cell r="C79" t="str">
            <v>Nguyễn Đỗ Mạnh 29/08/1990</v>
          </cell>
          <cell r="D79">
            <v>17058076</v>
          </cell>
          <cell r="E79" t="str">
            <v>Nguyễn Đỗ Mạnh</v>
          </cell>
          <cell r="F79" t="str">
            <v>Nam</v>
          </cell>
          <cell r="G79" t="str">
            <v>29/08/1990</v>
          </cell>
          <cell r="H79" t="str">
            <v>Bắc Giang</v>
          </cell>
          <cell r="I79" t="str">
            <v>Quản trị kinh doanh</v>
          </cell>
          <cell r="J79" t="str">
            <v>QTKD</v>
          </cell>
          <cell r="K79" t="str">
            <v>QH-2017-E</v>
          </cell>
          <cell r="L79">
            <v>1</v>
          </cell>
          <cell r="M79" t="str">
            <v>1969/QĐ-ĐHKT ngày 19/7/2017 của Hiệu trưởng Trường ĐHKT</v>
          </cell>
        </row>
        <row r="80">
          <cell r="C80" t="str">
            <v>Lê Văn Minh 20/09/1991</v>
          </cell>
          <cell r="D80">
            <v>17058077</v>
          </cell>
          <cell r="E80" t="str">
            <v>Lê Văn Minh</v>
          </cell>
          <cell r="F80" t="str">
            <v>Nam</v>
          </cell>
          <cell r="G80" t="str">
            <v>20/09/1991</v>
          </cell>
          <cell r="H80" t="str">
            <v>Vĩnh Phúc</v>
          </cell>
          <cell r="I80" t="str">
            <v>Quản trị kinh doanh</v>
          </cell>
          <cell r="J80" t="str">
            <v>QTKD</v>
          </cell>
          <cell r="K80" t="str">
            <v>QH-2017-E</v>
          </cell>
          <cell r="L80">
            <v>1</v>
          </cell>
          <cell r="M80" t="str">
            <v>1969/QĐ-ĐHKT ngày 19/7/2017 của Hiệu trưởng Trường ĐHKT</v>
          </cell>
        </row>
        <row r="81">
          <cell r="C81" t="str">
            <v>Nguyễn Việt Minh 21/12/1980</v>
          </cell>
          <cell r="D81">
            <v>17058078</v>
          </cell>
          <cell r="E81" t="str">
            <v>Nguyễn Việt Minh</v>
          </cell>
          <cell r="F81" t="str">
            <v>Nam</v>
          </cell>
          <cell r="G81" t="str">
            <v>21/12/1980</v>
          </cell>
          <cell r="H81" t="str">
            <v>Thanh Hóa</v>
          </cell>
          <cell r="I81" t="str">
            <v>Quản trị kinh doanh</v>
          </cell>
          <cell r="J81" t="str">
            <v>QTKD</v>
          </cell>
          <cell r="K81" t="str">
            <v>QH-2017-E</v>
          </cell>
          <cell r="L81">
            <v>1</v>
          </cell>
          <cell r="M81" t="str">
            <v>1969/QĐ-ĐHKT ngày 19/7/2017 của Hiệu trưởng Trường ĐHKT</v>
          </cell>
        </row>
        <row r="82">
          <cell r="C82" t="str">
            <v>Bùi Đình Nam 26/06/1981</v>
          </cell>
          <cell r="D82">
            <v>17058079</v>
          </cell>
          <cell r="E82" t="str">
            <v>Bùi Đình Nam</v>
          </cell>
          <cell r="F82" t="str">
            <v>Nam</v>
          </cell>
          <cell r="G82" t="str">
            <v>26/06/1981</v>
          </cell>
          <cell r="H82" t="str">
            <v>Tuyên Quang</v>
          </cell>
          <cell r="I82" t="str">
            <v>Quản trị kinh doanh</v>
          </cell>
          <cell r="J82" t="str">
            <v>QTKD</v>
          </cell>
          <cell r="K82" t="str">
            <v>QH-2017-E</v>
          </cell>
          <cell r="L82">
            <v>1</v>
          </cell>
          <cell r="M82" t="str">
            <v>1969/QĐ-ĐHKT ngày 19/7/2017 của Hiệu trưởng Trường ĐHKT</v>
          </cell>
        </row>
        <row r="83">
          <cell r="C83" t="str">
            <v>Đỗ Thế Nam 24/04/1993</v>
          </cell>
          <cell r="D83">
            <v>17058080</v>
          </cell>
          <cell r="E83" t="str">
            <v>Đỗ Thế Nam</v>
          </cell>
          <cell r="F83" t="str">
            <v>Nam</v>
          </cell>
          <cell r="G83" t="str">
            <v>24/04/1993</v>
          </cell>
          <cell r="H83" t="str">
            <v>Hà Nội</v>
          </cell>
          <cell r="I83" t="str">
            <v>Quản trị kinh doanh</v>
          </cell>
          <cell r="J83" t="str">
            <v>QTKD</v>
          </cell>
          <cell r="K83" t="str">
            <v>QH-2017-E</v>
          </cell>
          <cell r="L83">
            <v>1</v>
          </cell>
          <cell r="M83" t="str">
            <v>1969/QĐ-ĐHKT ngày 19/7/2017 của Hiệu trưởng Trường ĐHKT</v>
          </cell>
        </row>
        <row r="84">
          <cell r="C84" t="str">
            <v>Hoàng Thái Nam 19/05/1985</v>
          </cell>
          <cell r="D84">
            <v>17058081</v>
          </cell>
          <cell r="E84" t="str">
            <v>Hoàng Thái Nam</v>
          </cell>
          <cell r="F84" t="str">
            <v>Nam</v>
          </cell>
          <cell r="G84" t="str">
            <v>19/05/1985</v>
          </cell>
          <cell r="H84" t="str">
            <v>Nghệ An</v>
          </cell>
          <cell r="I84" t="str">
            <v>Quản trị kinh doanh</v>
          </cell>
          <cell r="J84" t="str">
            <v>QTKD</v>
          </cell>
          <cell r="K84" t="str">
            <v>QH-2017-E</v>
          </cell>
          <cell r="L84">
            <v>1</v>
          </cell>
          <cell r="M84" t="str">
            <v>1969/QĐ-ĐHKT ngày 19/7/2017 của Hiệu trưởng Trường ĐHKT</v>
          </cell>
        </row>
        <row r="85">
          <cell r="C85" t="str">
            <v>Nguyễn Thị Nga 15/03/1977</v>
          </cell>
          <cell r="D85">
            <v>17058082</v>
          </cell>
          <cell r="E85" t="str">
            <v>Nguyễn Thị Nga</v>
          </cell>
          <cell r="F85" t="str">
            <v>Nữ</v>
          </cell>
          <cell r="G85" t="str">
            <v>15/03/1977</v>
          </cell>
          <cell r="H85" t="str">
            <v>Thanh Hóa</v>
          </cell>
          <cell r="I85" t="str">
            <v>Quản trị kinh doanh</v>
          </cell>
          <cell r="J85" t="str">
            <v>QTKD</v>
          </cell>
          <cell r="K85" t="str">
            <v>QH-2017-E</v>
          </cell>
          <cell r="L85">
            <v>1</v>
          </cell>
          <cell r="M85" t="str">
            <v>1969/QĐ-ĐHKT ngày 19/7/2017 của Hiệu trưởng Trường ĐHKT</v>
          </cell>
        </row>
        <row r="86">
          <cell r="C86" t="str">
            <v>Nguyễn Thị Thu Nga 28/07/1989</v>
          </cell>
          <cell r="D86">
            <v>17058083</v>
          </cell>
          <cell r="E86" t="str">
            <v>Nguyễn Thị Thu Nga</v>
          </cell>
          <cell r="F86" t="str">
            <v>Nữ</v>
          </cell>
          <cell r="G86" t="str">
            <v>28/07/1989</v>
          </cell>
          <cell r="H86" t="str">
            <v>Hoà Bình</v>
          </cell>
          <cell r="I86" t="str">
            <v>Quản trị kinh doanh</v>
          </cell>
          <cell r="J86" t="str">
            <v>QTKD</v>
          </cell>
          <cell r="K86" t="str">
            <v>QH-2017-E</v>
          </cell>
          <cell r="L86">
            <v>1</v>
          </cell>
          <cell r="M86" t="str">
            <v>1969/QĐ-ĐHKT ngày 19/7/2017 của Hiệu trưởng Trường ĐHKT</v>
          </cell>
        </row>
        <row r="87">
          <cell r="C87" t="str">
            <v>Vũ Thị Thuý Ngân 17/12/1990</v>
          </cell>
          <cell r="D87">
            <v>17058084</v>
          </cell>
          <cell r="E87" t="str">
            <v>Vũ Thị Thuý Ngân</v>
          </cell>
          <cell r="F87" t="str">
            <v>Nữ</v>
          </cell>
          <cell r="G87" t="str">
            <v>17/12/1990</v>
          </cell>
          <cell r="H87" t="str">
            <v>Vĩnh Phúc</v>
          </cell>
          <cell r="I87" t="str">
            <v>Quản trị kinh doanh</v>
          </cell>
          <cell r="J87" t="str">
            <v>QTKD</v>
          </cell>
          <cell r="K87" t="str">
            <v>QH-2017-E</v>
          </cell>
          <cell r="L87">
            <v>1</v>
          </cell>
          <cell r="M87" t="str">
            <v>1969/QĐ-ĐHKT ngày 19/7/2017 của Hiệu trưởng Trường ĐHKT</v>
          </cell>
        </row>
        <row r="88">
          <cell r="C88" t="str">
            <v>Tôn Thị Oanh 24/08/1990</v>
          </cell>
          <cell r="D88">
            <v>17058085</v>
          </cell>
          <cell r="E88" t="str">
            <v>Tôn Thị Oanh</v>
          </cell>
          <cell r="F88" t="str">
            <v>Nữ</v>
          </cell>
          <cell r="G88" t="str">
            <v>24/08/1990</v>
          </cell>
          <cell r="H88" t="str">
            <v>Hà Tĩnh</v>
          </cell>
          <cell r="I88" t="str">
            <v>Quản trị kinh doanh</v>
          </cell>
          <cell r="J88" t="str">
            <v>QTKD</v>
          </cell>
          <cell r="K88" t="str">
            <v>QH-2017-E</v>
          </cell>
          <cell r="L88">
            <v>1</v>
          </cell>
          <cell r="M88" t="str">
            <v>1969/QĐ-ĐHKT ngày 19/7/2017 của Hiệu trưởng Trường ĐHKT</v>
          </cell>
        </row>
        <row r="89">
          <cell r="C89" t="str">
            <v>Nông Thị Hà Phương 23/05/1994</v>
          </cell>
          <cell r="D89">
            <v>17058086</v>
          </cell>
          <cell r="E89" t="str">
            <v>Nông Thị Hà Phương</v>
          </cell>
          <cell r="F89" t="str">
            <v>Nữ</v>
          </cell>
          <cell r="G89" t="str">
            <v>23/05/1994</v>
          </cell>
          <cell r="H89" t="str">
            <v>Hà Nội</v>
          </cell>
          <cell r="I89" t="str">
            <v>Quản trị kinh doanh</v>
          </cell>
          <cell r="J89" t="str">
            <v>QTKD</v>
          </cell>
          <cell r="K89" t="str">
            <v>QH-2017-E</v>
          </cell>
          <cell r="L89">
            <v>1</v>
          </cell>
          <cell r="M89" t="str">
            <v>1969/QĐ-ĐHKT ngày 19/7/2017 của Hiệu trưởng Trường ĐHKT</v>
          </cell>
        </row>
        <row r="90">
          <cell r="C90" t="str">
            <v>Lê Thị Tâm 24/09/1992</v>
          </cell>
          <cell r="D90">
            <v>17058087</v>
          </cell>
          <cell r="E90" t="str">
            <v>Lê Thị Tâm</v>
          </cell>
          <cell r="F90" t="str">
            <v>Nữ</v>
          </cell>
          <cell r="G90" t="str">
            <v>24/09/1992</v>
          </cell>
          <cell r="H90" t="str">
            <v>Bắc Ninh</v>
          </cell>
          <cell r="I90" t="str">
            <v>Quản trị kinh doanh</v>
          </cell>
          <cell r="J90" t="str">
            <v>QTKD</v>
          </cell>
          <cell r="K90" t="str">
            <v>QH-2017-E</v>
          </cell>
          <cell r="L90">
            <v>1</v>
          </cell>
          <cell r="M90" t="str">
            <v>1969/QĐ-ĐHKT ngày 19/7/2017 của Hiệu trưởng Trường ĐHKT</v>
          </cell>
        </row>
        <row r="91">
          <cell r="C91" t="str">
            <v>Dương Văn Tân 01/11/1991</v>
          </cell>
          <cell r="D91">
            <v>17058088</v>
          </cell>
          <cell r="E91" t="str">
            <v>Dương Văn Tân</v>
          </cell>
          <cell r="F91" t="str">
            <v>Nam</v>
          </cell>
          <cell r="G91" t="str">
            <v>01/11/1991</v>
          </cell>
          <cell r="H91" t="str">
            <v>Bắc Giang</v>
          </cell>
          <cell r="I91" t="str">
            <v>Quản trị kinh doanh</v>
          </cell>
          <cell r="J91" t="str">
            <v>QTKD</v>
          </cell>
          <cell r="K91" t="str">
            <v>QH-2017-E</v>
          </cell>
          <cell r="L91">
            <v>1</v>
          </cell>
          <cell r="M91" t="str">
            <v>1969/QĐ-ĐHKT ngày 19/7/2017 của Hiệu trưởng Trường ĐHKT</v>
          </cell>
        </row>
        <row r="92">
          <cell r="C92" t="str">
            <v>Đỗ Minh Tân 07/11/1994</v>
          </cell>
          <cell r="D92">
            <v>17058089</v>
          </cell>
          <cell r="E92" t="str">
            <v>Đỗ Minh Tân</v>
          </cell>
          <cell r="F92" t="str">
            <v>Nam</v>
          </cell>
          <cell r="G92" t="str">
            <v>07/11/1994</v>
          </cell>
          <cell r="H92" t="str">
            <v>Quảng Ninh</v>
          </cell>
          <cell r="I92" t="str">
            <v>Quản trị kinh doanh</v>
          </cell>
          <cell r="J92" t="str">
            <v>QTKD</v>
          </cell>
          <cell r="K92" t="str">
            <v>QH-2017-E</v>
          </cell>
          <cell r="L92">
            <v>1</v>
          </cell>
          <cell r="M92" t="str">
            <v>1969/QĐ-ĐHKT ngày 19/7/2017 của Hiệu trưởng Trường ĐHKT</v>
          </cell>
        </row>
        <row r="93">
          <cell r="C93" t="str">
            <v>Nguyễn Hà Thanh 05/09/1984</v>
          </cell>
          <cell r="D93">
            <v>17058090</v>
          </cell>
          <cell r="E93" t="str">
            <v>Nguyễn Hà Thanh</v>
          </cell>
          <cell r="F93" t="str">
            <v>Nam</v>
          </cell>
          <cell r="G93" t="str">
            <v>05/09/1984</v>
          </cell>
          <cell r="H93" t="str">
            <v>Hà Nội</v>
          </cell>
          <cell r="I93" t="str">
            <v>Quản trị kinh doanh</v>
          </cell>
          <cell r="J93" t="str">
            <v>QTKD</v>
          </cell>
          <cell r="K93" t="str">
            <v>QH-2017-E</v>
          </cell>
          <cell r="L93">
            <v>1</v>
          </cell>
          <cell r="M93" t="str">
            <v>1969/QĐ-ĐHKT ngày 19/7/2017 của Hiệu trưởng Trường ĐHKT</v>
          </cell>
        </row>
        <row r="94">
          <cell r="C94" t="str">
            <v>Nguyễn Tiến Thành 02/11/1985</v>
          </cell>
          <cell r="D94">
            <v>17058091</v>
          </cell>
          <cell r="E94" t="str">
            <v>Nguyễn Tiến Thành</v>
          </cell>
          <cell r="F94" t="str">
            <v>Nam</v>
          </cell>
          <cell r="G94" t="str">
            <v>02/11/1985</v>
          </cell>
          <cell r="H94" t="str">
            <v>Hưng Yên</v>
          </cell>
          <cell r="I94" t="str">
            <v>Quản trị kinh doanh</v>
          </cell>
          <cell r="J94" t="str">
            <v>QTKD</v>
          </cell>
          <cell r="K94" t="str">
            <v>QH-2017-E</v>
          </cell>
          <cell r="L94">
            <v>1</v>
          </cell>
          <cell r="M94" t="str">
            <v>1969/QĐ-ĐHKT ngày 19/7/2017 của Hiệu trưởng Trường ĐHKT</v>
          </cell>
        </row>
        <row r="95">
          <cell r="C95" t="str">
            <v>Phí Trường Thành 07/08/1990</v>
          </cell>
          <cell r="D95">
            <v>17058092</v>
          </cell>
          <cell r="E95" t="str">
            <v>Phí Trường Thành</v>
          </cell>
          <cell r="F95" t="str">
            <v>Nam</v>
          </cell>
          <cell r="G95" t="str">
            <v>07/08/1990</v>
          </cell>
          <cell r="H95" t="str">
            <v>Hải Dương</v>
          </cell>
          <cell r="I95" t="str">
            <v>Quản trị kinh doanh</v>
          </cell>
          <cell r="J95" t="str">
            <v>QTKD</v>
          </cell>
          <cell r="K95" t="str">
            <v>QH-2017-E</v>
          </cell>
          <cell r="L95">
            <v>1</v>
          </cell>
          <cell r="M95" t="str">
            <v>1969/QĐ-ĐHKT ngày 19/7/2017 của Hiệu trưởng Trường ĐHKT</v>
          </cell>
        </row>
        <row r="96">
          <cell r="C96" t="str">
            <v>Vương Thị Thu 06/08/1991</v>
          </cell>
          <cell r="D96">
            <v>17058093</v>
          </cell>
          <cell r="E96" t="str">
            <v>Vương Thị Thu</v>
          </cell>
          <cell r="F96" t="str">
            <v>Nữ</v>
          </cell>
          <cell r="G96" t="str">
            <v>06/08/1991</v>
          </cell>
          <cell r="H96" t="str">
            <v>Quảng Ninh</v>
          </cell>
          <cell r="I96" t="str">
            <v>Quản trị kinh doanh</v>
          </cell>
          <cell r="J96" t="str">
            <v>QTKD</v>
          </cell>
          <cell r="K96" t="str">
            <v>QH-2017-E</v>
          </cell>
          <cell r="L96">
            <v>1</v>
          </cell>
          <cell r="M96" t="str">
            <v>1969/QĐ-ĐHKT ngày 19/7/2017 của Hiệu trưởng Trường ĐHKT</v>
          </cell>
        </row>
        <row r="97">
          <cell r="C97" t="str">
            <v>Nguyễn Thu Thuỷ 01/01/1994</v>
          </cell>
          <cell r="D97">
            <v>17058094</v>
          </cell>
          <cell r="E97" t="str">
            <v>Nguyễn Thu Thuỷ</v>
          </cell>
          <cell r="F97" t="str">
            <v>Nữ</v>
          </cell>
          <cell r="G97" t="str">
            <v>01/01/1994</v>
          </cell>
          <cell r="H97" t="str">
            <v>Thái Bình</v>
          </cell>
          <cell r="I97" t="str">
            <v>Quản trị kinh doanh</v>
          </cell>
          <cell r="J97" t="str">
            <v>QTKD</v>
          </cell>
          <cell r="K97" t="str">
            <v>QH-2017-E</v>
          </cell>
          <cell r="L97">
            <v>1</v>
          </cell>
          <cell r="M97" t="str">
            <v>1969/QĐ-ĐHKT ngày 19/7/2017 của Hiệu trưởng Trường ĐHKT</v>
          </cell>
        </row>
        <row r="98">
          <cell r="C98" t="str">
            <v>Hà Thị Thanh Thuý 15/09/1984</v>
          </cell>
          <cell r="D98">
            <v>17058095</v>
          </cell>
          <cell r="E98" t="str">
            <v>Hà Thị Thanh Thuý</v>
          </cell>
          <cell r="F98" t="str">
            <v>Nữ</v>
          </cell>
          <cell r="G98" t="str">
            <v>15/09/1984</v>
          </cell>
          <cell r="H98" t="str">
            <v>Lào Cai</v>
          </cell>
          <cell r="I98" t="str">
            <v>Quản trị kinh doanh</v>
          </cell>
          <cell r="J98" t="str">
            <v>QTKD</v>
          </cell>
          <cell r="K98" t="str">
            <v>QH-2017-E</v>
          </cell>
          <cell r="L98">
            <v>1</v>
          </cell>
          <cell r="M98" t="str">
            <v>1969/QĐ-ĐHKT ngày 19/7/2017 của Hiệu trưởng Trường ĐHKT</v>
          </cell>
        </row>
        <row r="99">
          <cell r="C99" t="str">
            <v>Hoàng Văn Tiến 16/11/1991</v>
          </cell>
          <cell r="D99">
            <v>17058096</v>
          </cell>
          <cell r="E99" t="str">
            <v>Hoàng Văn Tiến</v>
          </cell>
          <cell r="F99" t="str">
            <v>Nam</v>
          </cell>
          <cell r="G99" t="str">
            <v>16/11/1991</v>
          </cell>
          <cell r="H99" t="str">
            <v>Thanh Hóa</v>
          </cell>
          <cell r="I99" t="str">
            <v>Quản trị kinh doanh</v>
          </cell>
          <cell r="J99" t="str">
            <v>QTKD</v>
          </cell>
          <cell r="K99" t="str">
            <v>QH-2017-E</v>
          </cell>
          <cell r="L99">
            <v>1</v>
          </cell>
          <cell r="M99" t="str">
            <v>1969/QĐ-ĐHKT ngày 19/7/2017 của Hiệu trưởng Trường ĐHKT</v>
          </cell>
        </row>
        <row r="100">
          <cell r="C100" t="str">
            <v>Dương Văn Tính 20/01/1978</v>
          </cell>
          <cell r="D100">
            <v>17058097</v>
          </cell>
          <cell r="E100" t="str">
            <v>Dương Văn Tính</v>
          </cell>
          <cell r="F100" t="str">
            <v>Nam</v>
          </cell>
          <cell r="G100" t="str">
            <v>20/01/1978</v>
          </cell>
          <cell r="H100" t="str">
            <v>Bắc Giang</v>
          </cell>
          <cell r="I100" t="str">
            <v>Quản trị kinh doanh</v>
          </cell>
          <cell r="J100" t="str">
            <v>QTKD</v>
          </cell>
          <cell r="K100" t="str">
            <v>QH-2017-E</v>
          </cell>
          <cell r="L100">
            <v>1</v>
          </cell>
          <cell r="M100" t="str">
            <v>1969/QĐ-ĐHKT ngày 19/7/2017 của Hiệu trưởng Trường ĐHKT</v>
          </cell>
        </row>
        <row r="101">
          <cell r="C101" t="str">
            <v>Đỗ Thị Minh Trang 07/10/1989</v>
          </cell>
          <cell r="D101">
            <v>17058098</v>
          </cell>
          <cell r="E101" t="str">
            <v>Đỗ Thị Minh Trang</v>
          </cell>
          <cell r="F101" t="str">
            <v>Nữ</v>
          </cell>
          <cell r="G101" t="str">
            <v>07/10/1989</v>
          </cell>
          <cell r="H101" t="str">
            <v>Thanh Hóa</v>
          </cell>
          <cell r="I101" t="str">
            <v>Quản trị kinh doanh</v>
          </cell>
          <cell r="J101" t="str">
            <v>QTKD</v>
          </cell>
          <cell r="K101" t="str">
            <v>QH-2017-E</v>
          </cell>
          <cell r="L101">
            <v>1</v>
          </cell>
          <cell r="M101" t="str">
            <v>1969/QĐ-ĐHKT ngày 19/7/2017 của Hiệu trưởng Trường ĐHKT</v>
          </cell>
        </row>
        <row r="102">
          <cell r="C102" t="str">
            <v>Cao Anh Trung 05/05/1987</v>
          </cell>
          <cell r="D102">
            <v>17058099</v>
          </cell>
          <cell r="E102" t="str">
            <v>Cao Anh Trung</v>
          </cell>
          <cell r="F102" t="str">
            <v>Nam</v>
          </cell>
          <cell r="G102" t="str">
            <v>05/05/1987</v>
          </cell>
          <cell r="H102" t="str">
            <v>Hải Dương</v>
          </cell>
          <cell r="I102" t="str">
            <v>Quản trị kinh doanh</v>
          </cell>
          <cell r="J102" t="str">
            <v>QTKD</v>
          </cell>
          <cell r="K102" t="str">
            <v>QH-2017-E</v>
          </cell>
          <cell r="L102">
            <v>1</v>
          </cell>
          <cell r="M102" t="str">
            <v>1969/QĐ-ĐHKT ngày 19/7/2017 của Hiệu trưởng Trường ĐHKT</v>
          </cell>
        </row>
        <row r="103">
          <cell r="C103" t="str">
            <v>Trần Trung Tuấn 03/06/1979</v>
          </cell>
          <cell r="D103">
            <v>17058100</v>
          </cell>
          <cell r="E103" t="str">
            <v>Trần Trung Tuấn</v>
          </cell>
          <cell r="F103" t="str">
            <v>Nam</v>
          </cell>
          <cell r="G103" t="str">
            <v>03/06/1979</v>
          </cell>
          <cell r="H103" t="str">
            <v>Thái Bình</v>
          </cell>
          <cell r="I103" t="str">
            <v>Quản trị kinh doanh</v>
          </cell>
          <cell r="J103" t="str">
            <v>QTKD</v>
          </cell>
          <cell r="K103" t="str">
            <v>QH-2017-E</v>
          </cell>
          <cell r="L103">
            <v>1</v>
          </cell>
          <cell r="M103" t="str">
            <v>1969/QĐ-ĐHKT ngày 19/7/2017 của Hiệu trưởng Trường ĐHKT</v>
          </cell>
        </row>
        <row r="104">
          <cell r="C104" t="str">
            <v>Nguyễn Đăng Viên 21/03/1983</v>
          </cell>
          <cell r="D104">
            <v>17058101</v>
          </cell>
          <cell r="E104" t="str">
            <v>Nguyễn Đăng Viên</v>
          </cell>
          <cell r="F104" t="str">
            <v>Nam</v>
          </cell>
          <cell r="G104" t="str">
            <v>21/03/1983</v>
          </cell>
          <cell r="H104" t="str">
            <v>Hà Nội</v>
          </cell>
          <cell r="I104" t="str">
            <v>Quản trị kinh doanh</v>
          </cell>
          <cell r="J104" t="str">
            <v>QTKD</v>
          </cell>
          <cell r="K104" t="str">
            <v>QH-2017-E</v>
          </cell>
          <cell r="L104">
            <v>1</v>
          </cell>
          <cell r="M104" t="str">
            <v>1969/QĐ-ĐHKT ngày 19/7/2017 của Hiệu trưởng Trường ĐHKT</v>
          </cell>
        </row>
        <row r="105">
          <cell r="C105" t="str">
            <v>Ngô Hồng Vượng 25/03/1984</v>
          </cell>
          <cell r="D105">
            <v>17058102</v>
          </cell>
          <cell r="E105" t="str">
            <v>Ngô Hồng Vượng</v>
          </cell>
          <cell r="F105" t="str">
            <v>Nam</v>
          </cell>
          <cell r="G105" t="str">
            <v>25/03/1984</v>
          </cell>
          <cell r="H105" t="str">
            <v>Hải Dương</v>
          </cell>
          <cell r="I105" t="str">
            <v>Quản trị kinh doanh</v>
          </cell>
          <cell r="J105" t="str">
            <v>QTKD</v>
          </cell>
          <cell r="K105" t="str">
            <v>QH-2017-E</v>
          </cell>
          <cell r="L105">
            <v>1</v>
          </cell>
          <cell r="M105" t="str">
            <v>1969/QĐ-ĐHKT ngày 19/7/2017 của Hiệu trưởng Trường ĐHKT</v>
          </cell>
        </row>
        <row r="106">
          <cell r="C106" t="str">
            <v>Trương Đắc Vượng 20/03/1993</v>
          </cell>
          <cell r="D106">
            <v>17058103</v>
          </cell>
          <cell r="E106" t="str">
            <v>Trương Đắc Vượng</v>
          </cell>
          <cell r="F106" t="str">
            <v>Nam</v>
          </cell>
          <cell r="G106" t="str">
            <v>20/03/1993</v>
          </cell>
          <cell r="H106" t="str">
            <v>Nghệ An</v>
          </cell>
          <cell r="I106" t="str">
            <v>Quản trị kinh doanh</v>
          </cell>
          <cell r="J106" t="str">
            <v>QTKD</v>
          </cell>
          <cell r="K106" t="str">
            <v>QH-2017-E</v>
          </cell>
          <cell r="L106">
            <v>1</v>
          </cell>
          <cell r="M106" t="str">
            <v>1969/QĐ-ĐHKT ngày 19/7/2017 của Hiệu trưởng Trường ĐHKT</v>
          </cell>
        </row>
        <row r="107">
          <cell r="C107" t="str">
            <v>Đinh Thị Bích Xuân 19/11/1977</v>
          </cell>
          <cell r="D107">
            <v>17058104</v>
          </cell>
          <cell r="E107" t="str">
            <v>Đinh Thị Bích Xuân</v>
          </cell>
          <cell r="F107" t="str">
            <v>Nữ</v>
          </cell>
          <cell r="G107" t="str">
            <v>19/11/1977</v>
          </cell>
          <cell r="H107" t="str">
            <v>Hà Nội</v>
          </cell>
          <cell r="I107" t="str">
            <v>Quản trị kinh doanh</v>
          </cell>
          <cell r="J107" t="str">
            <v>QTKD</v>
          </cell>
          <cell r="K107" t="str">
            <v>QH-2017-E</v>
          </cell>
          <cell r="L107">
            <v>1</v>
          </cell>
          <cell r="M107" t="str">
            <v>1969/QĐ-ĐHKT ngày 19/7/2017 của Hiệu trưởng Trường ĐHKT</v>
          </cell>
        </row>
        <row r="108">
          <cell r="C108" t="str">
            <v>Nguyễn Ngọc Yến 19/11/1991</v>
          </cell>
          <cell r="D108">
            <v>17058105</v>
          </cell>
          <cell r="E108" t="str">
            <v>Nguyễn Ngọc Yến</v>
          </cell>
          <cell r="F108" t="str">
            <v>Nữ</v>
          </cell>
          <cell r="G108" t="str">
            <v>19/11/1991</v>
          </cell>
          <cell r="H108" t="str">
            <v>Hà Nội</v>
          </cell>
          <cell r="I108" t="str">
            <v>Quản trị kinh doanh</v>
          </cell>
          <cell r="J108" t="str">
            <v>QTKD</v>
          </cell>
          <cell r="K108" t="str">
            <v>QH-2017-E</v>
          </cell>
          <cell r="L108">
            <v>1</v>
          </cell>
          <cell r="M108" t="str">
            <v>1969/QĐ-ĐHKT ngày 19/7/2017 của Hiệu trưởng Trường ĐHKT</v>
          </cell>
        </row>
        <row r="109">
          <cell r="C109" t="str">
            <v>Đặng Quốc Anh 19/05/1981</v>
          </cell>
          <cell r="D109">
            <v>17058106</v>
          </cell>
          <cell r="E109" t="str">
            <v>Đặng Quốc Anh</v>
          </cell>
          <cell r="F109" t="str">
            <v>Nam</v>
          </cell>
          <cell r="G109" t="str">
            <v>19/05/1981</v>
          </cell>
          <cell r="H109" t="str">
            <v>Hà Tĩnh</v>
          </cell>
          <cell r="I109" t="str">
            <v>Quản lý kinh tế</v>
          </cell>
          <cell r="J109" t="str">
            <v>QLKT</v>
          </cell>
          <cell r="K109" t="str">
            <v>QH-2017-E</v>
          </cell>
          <cell r="L109">
            <v>1</v>
          </cell>
          <cell r="M109" t="str">
            <v>1969/QĐ-ĐHKT ngày 19/7/2017 của Hiệu trưởng Trường ĐHKT</v>
          </cell>
        </row>
        <row r="110">
          <cell r="C110" t="str">
            <v>Nguyễn Việt Anh 30/03/1991</v>
          </cell>
          <cell r="D110">
            <v>17058107</v>
          </cell>
          <cell r="E110" t="str">
            <v>Nguyễn Việt Anh</v>
          </cell>
          <cell r="F110" t="str">
            <v>Nam</v>
          </cell>
          <cell r="G110" t="str">
            <v>30/03/1991</v>
          </cell>
          <cell r="H110" t="str">
            <v>Hà Nội</v>
          </cell>
          <cell r="I110" t="str">
            <v>Quản lý kinh tế</v>
          </cell>
          <cell r="J110" t="str">
            <v>QLKT</v>
          </cell>
          <cell r="K110" t="str">
            <v>QH-2017-E</v>
          </cell>
          <cell r="L110">
            <v>1</v>
          </cell>
          <cell r="M110" t="str">
            <v>1969/QĐ-ĐHKT ngày 19/7/2017 của Hiệu trưởng Trường ĐHKT</v>
          </cell>
        </row>
        <row r="111">
          <cell r="C111" t="str">
            <v>Vũ Đình Chung 20/02/1990</v>
          </cell>
          <cell r="D111">
            <v>17058108</v>
          </cell>
          <cell r="E111" t="str">
            <v>Vũ Đình Chung</v>
          </cell>
          <cell r="F111" t="str">
            <v>Nam</v>
          </cell>
          <cell r="G111" t="str">
            <v>20/02/1990</v>
          </cell>
          <cell r="H111" t="str">
            <v>Bắc Ninh</v>
          </cell>
          <cell r="I111" t="str">
            <v>Quản lý kinh tế</v>
          </cell>
          <cell r="J111" t="str">
            <v>QLKT</v>
          </cell>
          <cell r="K111" t="str">
            <v>QH-2017-E</v>
          </cell>
          <cell r="L111">
            <v>1</v>
          </cell>
          <cell r="M111" t="str">
            <v>1969/QĐ-ĐHKT ngày 19/7/2017 của Hiệu trưởng Trường ĐHKT</v>
          </cell>
        </row>
        <row r="112">
          <cell r="C112" t="str">
            <v>Hoàng Huân Chương 29/08/1990</v>
          </cell>
          <cell r="D112">
            <v>17058109</v>
          </cell>
          <cell r="E112" t="str">
            <v>Hoàng Huân Chương</v>
          </cell>
          <cell r="F112" t="str">
            <v>Nam</v>
          </cell>
          <cell r="G112" t="str">
            <v>29/08/1990</v>
          </cell>
          <cell r="H112" t="str">
            <v>Nam Định</v>
          </cell>
          <cell r="I112" t="str">
            <v>Quản lý kinh tế</v>
          </cell>
          <cell r="J112" t="str">
            <v>QLKT</v>
          </cell>
          <cell r="K112" t="str">
            <v>QH-2017-E</v>
          </cell>
          <cell r="L112">
            <v>1</v>
          </cell>
          <cell r="M112" t="str">
            <v>1969/QĐ-ĐHKT ngày 19/7/2017 của Hiệu trưởng Trường ĐHKT</v>
          </cell>
        </row>
        <row r="113">
          <cell r="C113" t="str">
            <v>Lê Mạnh Cường 04/05/1979</v>
          </cell>
          <cell r="D113">
            <v>17058110</v>
          </cell>
          <cell r="E113" t="str">
            <v>Lê Mạnh Cường</v>
          </cell>
          <cell r="F113" t="str">
            <v>Nam</v>
          </cell>
          <cell r="G113" t="str">
            <v>04/05/1979</v>
          </cell>
          <cell r="H113" t="str">
            <v>Vĩnh Phúc</v>
          </cell>
          <cell r="I113" t="str">
            <v>Quản lý kinh tế</v>
          </cell>
          <cell r="J113" t="str">
            <v>QLKT</v>
          </cell>
          <cell r="K113" t="str">
            <v>QH-2017-E</v>
          </cell>
          <cell r="L113">
            <v>1</v>
          </cell>
          <cell r="M113" t="str">
            <v>1969/QĐ-ĐHKT ngày 19/7/2017 của Hiệu trưởng Trường ĐHKT</v>
          </cell>
        </row>
        <row r="114">
          <cell r="C114" t="str">
            <v>Phạm Việt Cường 18/07/1983</v>
          </cell>
          <cell r="D114">
            <v>17058111</v>
          </cell>
          <cell r="E114" t="str">
            <v>Phạm Việt Cường</v>
          </cell>
          <cell r="F114" t="str">
            <v>Nam</v>
          </cell>
          <cell r="G114" t="str">
            <v>18/07/1983</v>
          </cell>
          <cell r="H114" t="str">
            <v>Hưng Yên</v>
          </cell>
          <cell r="I114" t="str">
            <v>Quản lý kinh tế</v>
          </cell>
          <cell r="J114" t="str">
            <v>QLKT</v>
          </cell>
          <cell r="K114" t="str">
            <v>QH-2017-E</v>
          </cell>
          <cell r="L114">
            <v>1</v>
          </cell>
          <cell r="M114" t="str">
            <v>1969/QĐ-ĐHKT ngày 19/7/2017 của Hiệu trưởng Trường ĐHKT</v>
          </cell>
        </row>
        <row r="115">
          <cell r="C115" t="str">
            <v>Nguyễn Thùy Dung 13/09/1991</v>
          </cell>
          <cell r="D115">
            <v>17058112</v>
          </cell>
          <cell r="E115" t="str">
            <v>Nguyễn Thùy Dung</v>
          </cell>
          <cell r="F115" t="str">
            <v>Nữ</v>
          </cell>
          <cell r="G115" t="str">
            <v>13/09/1991</v>
          </cell>
          <cell r="H115" t="str">
            <v>Hà Nội</v>
          </cell>
          <cell r="I115" t="str">
            <v>Quản lý kinh tế</v>
          </cell>
          <cell r="J115" t="str">
            <v>QLKT</v>
          </cell>
          <cell r="K115" t="str">
            <v>QH-2017-E</v>
          </cell>
          <cell r="L115">
            <v>1</v>
          </cell>
          <cell r="M115" t="str">
            <v>1969/QĐ-ĐHKT ngày 19/7/2017 của Hiệu trưởng Trường ĐHKT</v>
          </cell>
        </row>
        <row r="116">
          <cell r="C116" t="str">
            <v>Mai Hoàng Dũng 11/06/1982</v>
          </cell>
          <cell r="D116">
            <v>17058113</v>
          </cell>
          <cell r="E116" t="str">
            <v>Mai Hoàng Dũng</v>
          </cell>
          <cell r="F116" t="str">
            <v>Nam</v>
          </cell>
          <cell r="G116" t="str">
            <v>11/06/1982</v>
          </cell>
          <cell r="H116" t="str">
            <v>Thanh Hóa</v>
          </cell>
          <cell r="I116" t="str">
            <v>Quản lý kinh tế</v>
          </cell>
          <cell r="J116" t="str">
            <v>QLKT</v>
          </cell>
          <cell r="K116" t="str">
            <v>QH-2017-E</v>
          </cell>
          <cell r="L116">
            <v>1</v>
          </cell>
          <cell r="M116" t="str">
            <v>1969/QĐ-ĐHKT ngày 19/7/2017 của Hiệu trưởng Trường ĐHKT</v>
          </cell>
        </row>
        <row r="117">
          <cell r="C117" t="str">
            <v>Nguyễn Thị Điệp 21/01/1985</v>
          </cell>
          <cell r="D117">
            <v>17058114</v>
          </cell>
          <cell r="E117" t="str">
            <v>Nguyễn Thị Điệp</v>
          </cell>
          <cell r="F117" t="str">
            <v>Nữ</v>
          </cell>
          <cell r="G117" t="str">
            <v>21/01/1985</v>
          </cell>
          <cell r="H117" t="str">
            <v>Hoà Bình</v>
          </cell>
          <cell r="I117" t="str">
            <v>Quản lý kinh tế</v>
          </cell>
          <cell r="J117" t="str">
            <v>QLKT</v>
          </cell>
          <cell r="K117" t="str">
            <v>QH-2017-E</v>
          </cell>
          <cell r="L117">
            <v>1</v>
          </cell>
          <cell r="M117" t="str">
            <v>1969/QĐ-ĐHKT ngày 19/7/2017 của Hiệu trưởng Trường ĐHKT</v>
          </cell>
        </row>
        <row r="118">
          <cell r="C118" t="str">
            <v>Phạm Thắng Phi Đình 16/02/1969</v>
          </cell>
          <cell r="D118">
            <v>17058115</v>
          </cell>
          <cell r="E118" t="str">
            <v>Phạm Thắng Phi Đình</v>
          </cell>
          <cell r="F118" t="str">
            <v>Nam</v>
          </cell>
          <cell r="G118" t="str">
            <v>16/02/1969</v>
          </cell>
          <cell r="H118" t="str">
            <v>Ninh Bình</v>
          </cell>
          <cell r="I118" t="str">
            <v>Quản lý kinh tế</v>
          </cell>
          <cell r="J118" t="str">
            <v>QLKT</v>
          </cell>
          <cell r="K118" t="str">
            <v>QH-2017-E</v>
          </cell>
          <cell r="L118">
            <v>1</v>
          </cell>
          <cell r="M118" t="str">
            <v>1969/QĐ-ĐHKT ngày 19/7/2017 của Hiệu trưởng Trường ĐHKT</v>
          </cell>
        </row>
        <row r="119">
          <cell r="C119" t="str">
            <v>Tạ Quốc Định 01/05/1984</v>
          </cell>
          <cell r="D119">
            <v>17058116</v>
          </cell>
          <cell r="E119" t="str">
            <v>Tạ Quốc Định</v>
          </cell>
          <cell r="F119" t="str">
            <v>Nam</v>
          </cell>
          <cell r="G119" t="str">
            <v>01/05/1984</v>
          </cell>
          <cell r="H119" t="str">
            <v>Hà Nội</v>
          </cell>
          <cell r="I119" t="str">
            <v>Quản lý kinh tế</v>
          </cell>
          <cell r="J119" t="str">
            <v>QLKT</v>
          </cell>
          <cell r="K119" t="str">
            <v>QH-2017-E</v>
          </cell>
          <cell r="L119">
            <v>1</v>
          </cell>
          <cell r="M119" t="str">
            <v>1969/QĐ-ĐHKT ngày 19/7/2017 của Hiệu trưởng Trường ĐHKT</v>
          </cell>
        </row>
        <row r="120">
          <cell r="C120" t="str">
            <v>Trần Xuân Định 01/07/1992</v>
          </cell>
          <cell r="D120">
            <v>17058117</v>
          </cell>
          <cell r="E120" t="str">
            <v>Trần Xuân Định</v>
          </cell>
          <cell r="F120" t="str">
            <v>Nam</v>
          </cell>
          <cell r="G120" t="str">
            <v>01/07/1992</v>
          </cell>
          <cell r="H120" t="str">
            <v>Ninh Bình</v>
          </cell>
          <cell r="I120" t="str">
            <v>Quản lý kinh tế</v>
          </cell>
          <cell r="J120" t="str">
            <v>QLKT</v>
          </cell>
          <cell r="K120" t="str">
            <v>QH-2017-E</v>
          </cell>
          <cell r="L120">
            <v>1</v>
          </cell>
          <cell r="M120" t="str">
            <v>1969/QĐ-ĐHKT ngày 19/7/2017 của Hiệu trưởng Trường ĐHKT</v>
          </cell>
        </row>
        <row r="121">
          <cell r="C121" t="str">
            <v>Nguyễn Bá Đức 22/05/1986</v>
          </cell>
          <cell r="D121">
            <v>17058118</v>
          </cell>
          <cell r="E121" t="str">
            <v>Nguyễn Bá Đức</v>
          </cell>
          <cell r="F121" t="str">
            <v>Nam</v>
          </cell>
          <cell r="G121" t="str">
            <v>22/05/1986</v>
          </cell>
          <cell r="H121" t="str">
            <v>Bắc Ninh</v>
          </cell>
          <cell r="I121" t="str">
            <v>Quản lý kinh tế</v>
          </cell>
          <cell r="J121" t="str">
            <v>QLKT</v>
          </cell>
          <cell r="K121" t="str">
            <v>QH-2017-E</v>
          </cell>
          <cell r="L121">
            <v>1</v>
          </cell>
          <cell r="M121" t="str">
            <v>1969/QĐ-ĐHKT ngày 19/7/2017 của Hiệu trưởng Trường ĐHKT</v>
          </cell>
        </row>
        <row r="122">
          <cell r="C122" t="str">
            <v>Khuất Thị Phương Giang 26/04/1981</v>
          </cell>
          <cell r="D122">
            <v>17058119</v>
          </cell>
          <cell r="E122" t="str">
            <v>Khuất Thị Phương Giang</v>
          </cell>
          <cell r="F122" t="str">
            <v>Nữ</v>
          </cell>
          <cell r="G122" t="str">
            <v>26/04/1981</v>
          </cell>
          <cell r="H122" t="str">
            <v>Hà Nội</v>
          </cell>
          <cell r="J122" t="str">
            <v>QLKT</v>
          </cell>
          <cell r="K122" t="str">
            <v>QH-2017-E</v>
          </cell>
          <cell r="L122">
            <v>1</v>
          </cell>
          <cell r="M122" t="str">
            <v>1969/QĐ-ĐHKT ngày 19/7/2017 của Hiệu trưởng Trường ĐHKT</v>
          </cell>
        </row>
        <row r="123">
          <cell r="C123" t="str">
            <v>Đỗ Thị Thu Hằng 12/09/1981</v>
          </cell>
          <cell r="D123">
            <v>17058120</v>
          </cell>
          <cell r="E123" t="str">
            <v>Đỗ Thị Thu Hằng</v>
          </cell>
          <cell r="F123" t="str">
            <v>Nữ</v>
          </cell>
          <cell r="G123" t="str">
            <v>12/09/1981</v>
          </cell>
          <cell r="H123" t="str">
            <v>Vĩnh Phúc</v>
          </cell>
          <cell r="I123" t="str">
            <v>Quản lý kinh tế</v>
          </cell>
          <cell r="J123" t="str">
            <v>QLKT</v>
          </cell>
          <cell r="K123" t="str">
            <v>QH-2017-E</v>
          </cell>
          <cell r="L123">
            <v>1</v>
          </cell>
          <cell r="M123" t="str">
            <v>1969/QĐ-ĐHKT ngày 19/7/2017 của Hiệu trưởng Trường ĐHKT</v>
          </cell>
        </row>
        <row r="124">
          <cell r="C124" t="str">
            <v>Mai Trung Hiếu 21/03/1984</v>
          </cell>
          <cell r="D124">
            <v>17058121</v>
          </cell>
          <cell r="E124" t="str">
            <v>Mai Trung Hiếu</v>
          </cell>
          <cell r="F124" t="str">
            <v>Nam</v>
          </cell>
          <cell r="G124" t="str">
            <v>21/03/1984</v>
          </cell>
          <cell r="H124" t="str">
            <v>Bắc Giang</v>
          </cell>
          <cell r="I124" t="str">
            <v>Quản lý kinh tế</v>
          </cell>
          <cell r="J124" t="str">
            <v>QLKT</v>
          </cell>
          <cell r="K124" t="str">
            <v>QH-2017-E</v>
          </cell>
          <cell r="L124">
            <v>1</v>
          </cell>
          <cell r="M124" t="str">
            <v>1969/QĐ-ĐHKT ngày 19/7/2017 của Hiệu trưởng Trường ĐHKT</v>
          </cell>
        </row>
        <row r="125">
          <cell r="C125" t="str">
            <v>Nguyễn Thị Hoài 01/08/1990</v>
          </cell>
          <cell r="D125">
            <v>17058122</v>
          </cell>
          <cell r="E125" t="str">
            <v>Nguyễn Thị Hoài</v>
          </cell>
          <cell r="F125" t="str">
            <v>Nữ</v>
          </cell>
          <cell r="G125" t="str">
            <v>01/08/1990</v>
          </cell>
          <cell r="H125" t="str">
            <v>Thái Bình</v>
          </cell>
          <cell r="I125" t="str">
            <v>Quản lý kinh tế</v>
          </cell>
          <cell r="J125" t="str">
            <v>QLKT</v>
          </cell>
          <cell r="K125" t="str">
            <v>QH-2017-E</v>
          </cell>
          <cell r="L125">
            <v>1</v>
          </cell>
          <cell r="M125" t="str">
            <v>1969/QĐ-ĐHKT ngày 19/7/2017 của Hiệu trưởng Trường ĐHKT</v>
          </cell>
        </row>
        <row r="126">
          <cell r="C126" t="str">
            <v>Phan Văn Học 25/05/1984</v>
          </cell>
          <cell r="D126">
            <v>17058123</v>
          </cell>
          <cell r="E126" t="str">
            <v>Phan Văn Học</v>
          </cell>
          <cell r="F126" t="str">
            <v>Nam</v>
          </cell>
          <cell r="G126" t="str">
            <v>25/05/1984</v>
          </cell>
          <cell r="H126" t="str">
            <v>Nam Định</v>
          </cell>
          <cell r="I126" t="str">
            <v>Quản lý kinh tế</v>
          </cell>
          <cell r="J126" t="str">
            <v>QLKT</v>
          </cell>
          <cell r="K126" t="str">
            <v>QH-2017-E</v>
          </cell>
          <cell r="L126">
            <v>1</v>
          </cell>
          <cell r="M126" t="str">
            <v>1969/QĐ-ĐHKT ngày 19/7/2017 của Hiệu trưởng Trường ĐHKT</v>
          </cell>
        </row>
        <row r="127">
          <cell r="C127" t="str">
            <v>Đoàn Mạnh Hùng 27/10/1985</v>
          </cell>
          <cell r="D127">
            <v>17058124</v>
          </cell>
          <cell r="E127" t="str">
            <v>Đoàn Mạnh Hùng</v>
          </cell>
          <cell r="F127" t="str">
            <v>Nam</v>
          </cell>
          <cell r="G127" t="str">
            <v>27/10/1985</v>
          </cell>
          <cell r="H127" t="str">
            <v>Hải Dương</v>
          </cell>
          <cell r="I127" t="str">
            <v>Quản lý kinh tế</v>
          </cell>
          <cell r="J127" t="str">
            <v>QLKT</v>
          </cell>
          <cell r="K127" t="str">
            <v>QH-2017-E</v>
          </cell>
          <cell r="L127">
            <v>1</v>
          </cell>
          <cell r="M127" t="str">
            <v>1969/QĐ-ĐHKT ngày 19/7/2017 của Hiệu trưởng Trường ĐHKT</v>
          </cell>
        </row>
        <row r="128">
          <cell r="C128" t="str">
            <v>Ly Việt Hùng 09/08/1989</v>
          </cell>
          <cell r="D128">
            <v>17058125</v>
          </cell>
          <cell r="E128" t="str">
            <v>Ly Việt Hùng</v>
          </cell>
          <cell r="F128" t="str">
            <v>Nam</v>
          </cell>
          <cell r="G128" t="str">
            <v>09/08/1989</v>
          </cell>
          <cell r="H128" t="str">
            <v>Hà Giang</v>
          </cell>
          <cell r="I128" t="str">
            <v>Quản lý kinh tế</v>
          </cell>
          <cell r="J128" t="str">
            <v>QLKT</v>
          </cell>
          <cell r="K128" t="str">
            <v>QH-2017-E</v>
          </cell>
          <cell r="L128">
            <v>1</v>
          </cell>
          <cell r="M128" t="str">
            <v>1969/QĐ-ĐHKT ngày 19/7/2017 của Hiệu trưởng Trường ĐHKT</v>
          </cell>
        </row>
        <row r="129">
          <cell r="C129" t="str">
            <v>Nguyễn Mạnh Hùng 16/06/1982</v>
          </cell>
          <cell r="D129">
            <v>17058126</v>
          </cell>
          <cell r="E129" t="str">
            <v>Nguyễn Mạnh Hùng</v>
          </cell>
          <cell r="F129" t="str">
            <v>Nam</v>
          </cell>
          <cell r="G129" t="str">
            <v>16/06/1982</v>
          </cell>
          <cell r="H129" t="str">
            <v>Nam Định</v>
          </cell>
          <cell r="I129" t="str">
            <v>Quản lý kinh tế</v>
          </cell>
          <cell r="J129" t="str">
            <v>QLKT</v>
          </cell>
          <cell r="K129" t="str">
            <v>QH-2017-E</v>
          </cell>
          <cell r="L129">
            <v>1</v>
          </cell>
          <cell r="M129" t="str">
            <v>1969/QĐ-ĐHKT ngày 19/7/2017 của Hiệu trưởng Trường ĐHKT</v>
          </cell>
        </row>
        <row r="130">
          <cell r="C130" t="str">
            <v>Trần Quốc Hưng 06/03/1980</v>
          </cell>
          <cell r="D130">
            <v>17058127</v>
          </cell>
          <cell r="E130" t="str">
            <v>Trần Quốc Hưng</v>
          </cell>
          <cell r="F130" t="str">
            <v>Nam</v>
          </cell>
          <cell r="G130" t="str">
            <v>06/03/1980</v>
          </cell>
          <cell r="H130" t="str">
            <v>Nghệ An</v>
          </cell>
          <cell r="I130" t="str">
            <v>Quản lý kinh tế</v>
          </cell>
          <cell r="J130" t="str">
            <v>QLKT</v>
          </cell>
          <cell r="K130" t="str">
            <v>QH-2017-E</v>
          </cell>
          <cell r="L130">
            <v>1</v>
          </cell>
          <cell r="M130" t="str">
            <v>1969/QĐ-ĐHKT ngày 19/7/2017 của Hiệu trưởng Trường ĐHKT</v>
          </cell>
        </row>
        <row r="131">
          <cell r="C131" t="str">
            <v>Nguyễn Quỳnh Hương 10/03/1985</v>
          </cell>
          <cell r="D131">
            <v>17058128</v>
          </cell>
          <cell r="E131" t="str">
            <v>Nguyễn Quỳnh Hương</v>
          </cell>
          <cell r="F131" t="str">
            <v>Nữ</v>
          </cell>
          <cell r="G131" t="str">
            <v>10/03/1985</v>
          </cell>
          <cell r="H131" t="str">
            <v>Hà Nội</v>
          </cell>
          <cell r="I131" t="str">
            <v>Quản lý kinh tế</v>
          </cell>
          <cell r="J131" t="str">
            <v>QLKT</v>
          </cell>
          <cell r="K131" t="str">
            <v>QH-2017-E</v>
          </cell>
          <cell r="L131">
            <v>1</v>
          </cell>
          <cell r="M131" t="str">
            <v>1969/QĐ-ĐHKT ngày 19/7/2017 của Hiệu trưởng Trường ĐHKT</v>
          </cell>
        </row>
        <row r="132">
          <cell r="C132" t="str">
            <v>Hoàng Thị Thu Hường 22/01/1974</v>
          </cell>
          <cell r="D132">
            <v>17058129</v>
          </cell>
          <cell r="E132" t="str">
            <v>Hoàng Thị Thu Hường</v>
          </cell>
          <cell r="F132" t="str">
            <v>Nữ</v>
          </cell>
          <cell r="G132" t="str">
            <v>22/01/1974</v>
          </cell>
          <cell r="H132" t="str">
            <v>Ninh Bình</v>
          </cell>
          <cell r="I132" t="str">
            <v>Quản lý kinh tế</v>
          </cell>
          <cell r="J132" t="str">
            <v>QLKT</v>
          </cell>
          <cell r="K132" t="str">
            <v>QH-2017-E</v>
          </cell>
          <cell r="L132">
            <v>1</v>
          </cell>
          <cell r="M132" t="str">
            <v>1969/QĐ-ĐHKT ngày 19/7/2017 của Hiệu trưởng Trường ĐHKT</v>
          </cell>
        </row>
        <row r="133">
          <cell r="C133" t="str">
            <v>Phạm Duy Linh 03/09/1991</v>
          </cell>
          <cell r="D133">
            <v>17058130</v>
          </cell>
          <cell r="E133" t="str">
            <v>Phạm Duy Linh</v>
          </cell>
          <cell r="F133" t="str">
            <v>Nam</v>
          </cell>
          <cell r="G133" t="str">
            <v>03/09/1991</v>
          </cell>
          <cell r="H133" t="str">
            <v>Nam Định</v>
          </cell>
          <cell r="I133" t="str">
            <v>Quản lý kinh tế</v>
          </cell>
          <cell r="J133" t="str">
            <v>QLKT</v>
          </cell>
          <cell r="K133" t="str">
            <v>QH-2017-E</v>
          </cell>
          <cell r="L133">
            <v>1</v>
          </cell>
          <cell r="M133" t="str">
            <v>1969/QĐ-ĐHKT ngày 19/7/2017 của Hiệu trưởng Trường ĐHKT</v>
          </cell>
        </row>
        <row r="134">
          <cell r="C134" t="str">
            <v>Hồ Hoàng Long 27/09/1990</v>
          </cell>
          <cell r="D134">
            <v>17058131</v>
          </cell>
          <cell r="E134" t="str">
            <v>Hồ Hoàng Long</v>
          </cell>
          <cell r="F134" t="str">
            <v>Nam</v>
          </cell>
          <cell r="G134" t="str">
            <v>27/09/1990</v>
          </cell>
          <cell r="H134" t="str">
            <v>Hà Nội</v>
          </cell>
          <cell r="I134" t="str">
            <v>Quản lý kinh tế</v>
          </cell>
          <cell r="J134" t="str">
            <v>QLKT</v>
          </cell>
          <cell r="K134" t="str">
            <v>QH-2017-E</v>
          </cell>
          <cell r="L134">
            <v>1</v>
          </cell>
          <cell r="M134" t="str">
            <v>1969/QĐ-ĐHKT ngày 19/7/2017 của Hiệu trưởng Trường ĐHKT</v>
          </cell>
        </row>
        <row r="135">
          <cell r="C135" t="str">
            <v>Nguyễn Song Luân 06/11/1987</v>
          </cell>
          <cell r="D135">
            <v>17058132</v>
          </cell>
          <cell r="E135" t="str">
            <v>Nguyễn Song Luân</v>
          </cell>
          <cell r="F135" t="str">
            <v>Nam</v>
          </cell>
          <cell r="G135" t="str">
            <v>06/11/1987</v>
          </cell>
          <cell r="H135" t="str">
            <v>Thái Nguyên</v>
          </cell>
          <cell r="I135" t="str">
            <v>Quản lý kinh tế</v>
          </cell>
          <cell r="J135" t="str">
            <v>QLKT</v>
          </cell>
          <cell r="K135" t="str">
            <v>QH-2017-E</v>
          </cell>
          <cell r="L135">
            <v>1</v>
          </cell>
          <cell r="M135" t="str">
            <v>1969/QĐ-ĐHKT ngày 19/7/2017 của Hiệu trưởng Trường ĐHKT</v>
          </cell>
        </row>
        <row r="136">
          <cell r="C136" t="str">
            <v>Vũ Thị Lương 14/10/1985</v>
          </cell>
          <cell r="D136">
            <v>17058133</v>
          </cell>
          <cell r="E136" t="str">
            <v>Vũ Thị Lương</v>
          </cell>
          <cell r="F136" t="str">
            <v>Nữ</v>
          </cell>
          <cell r="G136" t="str">
            <v>14/10/1985</v>
          </cell>
          <cell r="H136" t="str">
            <v>Hải Phòng</v>
          </cell>
          <cell r="I136" t="str">
            <v>Quản lý kinh tế</v>
          </cell>
          <cell r="J136" t="str">
            <v>QLKT</v>
          </cell>
          <cell r="K136" t="str">
            <v>QH-2017-E</v>
          </cell>
          <cell r="L136">
            <v>1</v>
          </cell>
          <cell r="M136" t="str">
            <v>1969/QĐ-ĐHKT ngày 19/7/2017 của Hiệu trưởng Trường ĐHKT</v>
          </cell>
        </row>
        <row r="137">
          <cell r="C137" t="str">
            <v>Nguyễn Thị Minh 22/04/1989</v>
          </cell>
          <cell r="D137">
            <v>17058134</v>
          </cell>
          <cell r="E137" t="str">
            <v>Nguyễn Thị Minh</v>
          </cell>
          <cell r="F137" t="str">
            <v>Nữ</v>
          </cell>
          <cell r="G137" t="str">
            <v>22/04/1989</v>
          </cell>
          <cell r="H137" t="str">
            <v>Thanh Hóa</v>
          </cell>
          <cell r="I137" t="str">
            <v>Quản lý kinh tế</v>
          </cell>
          <cell r="J137" t="str">
            <v>QLKT</v>
          </cell>
          <cell r="K137" t="str">
            <v>QH-2017-E</v>
          </cell>
          <cell r="L137">
            <v>1</v>
          </cell>
          <cell r="M137" t="str">
            <v>1969/QĐ-ĐHKT ngày 19/7/2017 của Hiệu trưởng Trường ĐHKT</v>
          </cell>
        </row>
        <row r="138">
          <cell r="C138" t="str">
            <v>Nguyễn Thị Duy Na 29/09/1974</v>
          </cell>
          <cell r="D138">
            <v>17058135</v>
          </cell>
          <cell r="E138" t="str">
            <v>Nguyễn Thị Duy Na</v>
          </cell>
          <cell r="F138" t="str">
            <v>Nữ</v>
          </cell>
          <cell r="G138" t="str">
            <v>29/09/1974</v>
          </cell>
          <cell r="H138" t="str">
            <v>Nghệ An</v>
          </cell>
          <cell r="I138" t="str">
            <v>Quản lý kinh tế</v>
          </cell>
          <cell r="J138" t="str">
            <v>QLKT</v>
          </cell>
          <cell r="K138" t="str">
            <v>QH-2017-E</v>
          </cell>
          <cell r="L138">
            <v>1</v>
          </cell>
          <cell r="M138" t="str">
            <v>1969/QĐ-ĐHKT ngày 19/7/2017 của Hiệu trưởng Trường ĐHKT</v>
          </cell>
        </row>
        <row r="139">
          <cell r="C139" t="str">
            <v>Ngô Anh Nam 26/05/1991</v>
          </cell>
          <cell r="D139">
            <v>17058136</v>
          </cell>
          <cell r="E139" t="str">
            <v>Ngô Anh Nam</v>
          </cell>
          <cell r="F139" t="str">
            <v>Nam</v>
          </cell>
          <cell r="G139" t="str">
            <v>26/05/1991</v>
          </cell>
          <cell r="H139" t="str">
            <v>Ninh Bình</v>
          </cell>
          <cell r="I139" t="str">
            <v>Quản lý kinh tế</v>
          </cell>
          <cell r="J139" t="str">
            <v>QLKT</v>
          </cell>
          <cell r="K139" t="str">
            <v>QH-2017-E</v>
          </cell>
          <cell r="L139">
            <v>1</v>
          </cell>
          <cell r="M139" t="str">
            <v>1969/QĐ-ĐHKT ngày 19/7/2017 của Hiệu trưởng Trường ĐHKT</v>
          </cell>
        </row>
        <row r="140">
          <cell r="C140" t="str">
            <v>Phạm Thị Thanh Nga 25/04/1981</v>
          </cell>
          <cell r="D140">
            <v>17058137</v>
          </cell>
          <cell r="E140" t="str">
            <v>Phạm Thị Thanh Nga</v>
          </cell>
          <cell r="F140" t="str">
            <v>Nữ</v>
          </cell>
          <cell r="G140" t="str">
            <v>25/04/1981</v>
          </cell>
          <cell r="H140" t="str">
            <v>Ninh Bình</v>
          </cell>
          <cell r="I140" t="str">
            <v>Quản lý kinh tế</v>
          </cell>
          <cell r="J140" t="str">
            <v>QLKT</v>
          </cell>
          <cell r="K140" t="str">
            <v>QH-2017-E</v>
          </cell>
          <cell r="L140">
            <v>1</v>
          </cell>
          <cell r="M140" t="str">
            <v>1969/QĐ-ĐHKT ngày 19/7/2017 của Hiệu trưởng Trường ĐHKT</v>
          </cell>
        </row>
        <row r="141">
          <cell r="C141" t="str">
            <v>Chu Trọng Nghĩa 29/10/1985</v>
          </cell>
          <cell r="D141">
            <v>17058138</v>
          </cell>
          <cell r="E141" t="str">
            <v>Chu Trọng Nghĩa</v>
          </cell>
          <cell r="F141" t="str">
            <v>Nam</v>
          </cell>
          <cell r="G141" t="str">
            <v>29/10/1985</v>
          </cell>
          <cell r="H141" t="str">
            <v>Hà Nội</v>
          </cell>
          <cell r="I141" t="str">
            <v>Quản lý kinh tế</v>
          </cell>
          <cell r="J141" t="str">
            <v>QLKT</v>
          </cell>
          <cell r="K141" t="str">
            <v>QH-2017-E</v>
          </cell>
          <cell r="L141">
            <v>1</v>
          </cell>
          <cell r="M141" t="str">
            <v>1969/QĐ-ĐHKT ngày 19/7/2017 của Hiệu trưởng Trường ĐHKT</v>
          </cell>
        </row>
        <row r="142">
          <cell r="C142" t="str">
            <v>Đường Lê Trọng Nhân 25/10/1991</v>
          </cell>
          <cell r="D142">
            <v>17058139</v>
          </cell>
          <cell r="E142" t="str">
            <v>Đường Lê Trọng Nhân</v>
          </cell>
          <cell r="F142" t="str">
            <v>Nam</v>
          </cell>
          <cell r="G142" t="str">
            <v>25/10/1991</v>
          </cell>
          <cell r="H142" t="str">
            <v>Phú Thọ</v>
          </cell>
          <cell r="I142" t="str">
            <v>Quản lý kinh tế</v>
          </cell>
          <cell r="J142" t="str">
            <v>QLKT</v>
          </cell>
          <cell r="K142" t="str">
            <v>QH-2017-E</v>
          </cell>
          <cell r="L142">
            <v>1</v>
          </cell>
          <cell r="M142" t="str">
            <v>1969/QĐ-ĐHKT ngày 19/7/2017 của Hiệu trưởng Trường ĐHKT</v>
          </cell>
        </row>
        <row r="143">
          <cell r="C143" t="str">
            <v>Nguyễn Hồng Nhung 20/08/1981</v>
          </cell>
          <cell r="D143">
            <v>17058140</v>
          </cell>
          <cell r="E143" t="str">
            <v>Nguyễn Hồng Nhung</v>
          </cell>
          <cell r="F143" t="str">
            <v>Nữ</v>
          </cell>
          <cell r="G143" t="str">
            <v>20/08/1981</v>
          </cell>
          <cell r="H143" t="str">
            <v>Ninh Bình</v>
          </cell>
          <cell r="I143" t="str">
            <v>Quản lý kinh tế</v>
          </cell>
          <cell r="J143" t="str">
            <v>QLKT</v>
          </cell>
          <cell r="K143" t="str">
            <v>QH-2017-E</v>
          </cell>
          <cell r="L143">
            <v>1</v>
          </cell>
          <cell r="M143" t="str">
            <v>1969/QĐ-ĐHKT ngày 19/7/2017 của Hiệu trưởng Trường ĐHKT</v>
          </cell>
        </row>
        <row r="144">
          <cell r="C144" t="str">
            <v>Võ Minh Phong 16/12/1980</v>
          </cell>
          <cell r="D144">
            <v>17058141</v>
          </cell>
          <cell r="E144" t="str">
            <v>Võ Minh Phong</v>
          </cell>
          <cell r="F144" t="str">
            <v>Nam</v>
          </cell>
          <cell r="G144" t="str">
            <v>16/12/1980</v>
          </cell>
          <cell r="H144" t="str">
            <v>Hà Tĩnh</v>
          </cell>
          <cell r="I144" t="str">
            <v>Quản lý kinh tế</v>
          </cell>
          <cell r="J144" t="str">
            <v>QLKT</v>
          </cell>
          <cell r="K144" t="str">
            <v>QH-2017-E</v>
          </cell>
          <cell r="L144">
            <v>1</v>
          </cell>
          <cell r="M144" t="str">
            <v>1969/QĐ-ĐHKT ngày 19/7/2017 của Hiệu trưởng Trường ĐHKT</v>
          </cell>
        </row>
        <row r="145">
          <cell r="C145" t="str">
            <v>Nguyễn Thị Phương 26/06/1986</v>
          </cell>
          <cell r="D145">
            <v>17058142</v>
          </cell>
          <cell r="E145" t="str">
            <v>Nguyễn Thị Phương</v>
          </cell>
          <cell r="F145" t="str">
            <v>Nữ</v>
          </cell>
          <cell r="G145" t="str">
            <v>26/06/1986</v>
          </cell>
          <cell r="H145" t="str">
            <v>Bắc Ninh</v>
          </cell>
          <cell r="I145" t="str">
            <v>Quản lý kinh tế</v>
          </cell>
          <cell r="J145" t="str">
            <v>QLKT</v>
          </cell>
          <cell r="K145" t="str">
            <v>QH-2017-E</v>
          </cell>
          <cell r="L145">
            <v>1</v>
          </cell>
          <cell r="M145" t="str">
            <v>1969/QĐ-ĐHKT ngày 19/7/2017 của Hiệu trưởng Trường ĐHKT</v>
          </cell>
        </row>
        <row r="146">
          <cell r="C146" t="str">
            <v>Phạm Mai Phương 23/08/1988</v>
          </cell>
          <cell r="D146">
            <v>17058143</v>
          </cell>
          <cell r="E146" t="str">
            <v>Phạm Mai Phương</v>
          </cell>
          <cell r="F146" t="str">
            <v>Nữ</v>
          </cell>
          <cell r="G146" t="str">
            <v>23/08/1988</v>
          </cell>
          <cell r="H146" t="str">
            <v>Hà Nội</v>
          </cell>
          <cell r="I146" t="str">
            <v>Quản lý kinh tế</v>
          </cell>
          <cell r="J146" t="str">
            <v>QLKT</v>
          </cell>
          <cell r="K146" t="str">
            <v>QH-2017-E</v>
          </cell>
          <cell r="L146">
            <v>1</v>
          </cell>
          <cell r="M146" t="str">
            <v>1969/QĐ-ĐHKT ngày 19/7/2017 của Hiệu trưởng Trường ĐHKT</v>
          </cell>
        </row>
        <row r="147">
          <cell r="C147" t="str">
            <v>Võ Huy Phương 06/08/1984</v>
          </cell>
          <cell r="D147">
            <v>17058144</v>
          </cell>
          <cell r="E147" t="str">
            <v>Võ Huy Phương</v>
          </cell>
          <cell r="F147" t="str">
            <v>Nam</v>
          </cell>
          <cell r="G147" t="str">
            <v>06/08/1984</v>
          </cell>
          <cell r="H147" t="str">
            <v>Hà Nội</v>
          </cell>
          <cell r="I147" t="str">
            <v>Quản lý kinh tế</v>
          </cell>
          <cell r="J147" t="str">
            <v>QLKT</v>
          </cell>
          <cell r="K147" t="str">
            <v>QH-2017-E</v>
          </cell>
          <cell r="L147">
            <v>1</v>
          </cell>
          <cell r="M147" t="str">
            <v>1969/QĐ-ĐHKT ngày 19/7/2017 của Hiệu trưởng Trường ĐHKT</v>
          </cell>
        </row>
        <row r="148">
          <cell r="C148" t="str">
            <v>Đặng Thị Phượng 25/12/1987</v>
          </cell>
          <cell r="D148">
            <v>17058145</v>
          </cell>
          <cell r="E148" t="str">
            <v>Đặng Thị Phượng</v>
          </cell>
          <cell r="F148" t="str">
            <v>Nữ</v>
          </cell>
          <cell r="G148" t="str">
            <v>25/12/1987</v>
          </cell>
          <cell r="H148" t="str">
            <v>Hà Nội</v>
          </cell>
          <cell r="I148" t="str">
            <v>Quản lý kinh tế</v>
          </cell>
          <cell r="J148" t="str">
            <v>QLKT</v>
          </cell>
          <cell r="K148" t="str">
            <v>QH-2017-E</v>
          </cell>
          <cell r="L148">
            <v>1</v>
          </cell>
          <cell r="M148" t="str">
            <v>1969/QĐ-ĐHKT ngày 19/7/2017 của Hiệu trưởng Trường ĐHKT</v>
          </cell>
        </row>
        <row r="149">
          <cell r="C149" t="str">
            <v>Trần Huy Quang 04/11/1991</v>
          </cell>
          <cell r="D149">
            <v>17058146</v>
          </cell>
          <cell r="E149" t="str">
            <v>Trần Huy Quang</v>
          </cell>
          <cell r="F149" t="str">
            <v>Nam</v>
          </cell>
          <cell r="G149" t="str">
            <v>04/11/1991</v>
          </cell>
          <cell r="H149" t="str">
            <v>Hà Nội</v>
          </cell>
          <cell r="I149" t="str">
            <v>Quản lý kinh tế</v>
          </cell>
          <cell r="J149" t="str">
            <v>QLKT</v>
          </cell>
          <cell r="K149" t="str">
            <v>QH-2017-E</v>
          </cell>
          <cell r="L149">
            <v>1</v>
          </cell>
          <cell r="M149" t="str">
            <v>1969/QĐ-ĐHKT ngày 19/7/2017 của Hiệu trưởng Trường ĐHKT</v>
          </cell>
        </row>
        <row r="150">
          <cell r="C150" t="str">
            <v>Nguyễn Thị Như Quỳnh 09/06/1986</v>
          </cell>
          <cell r="D150">
            <v>17058147</v>
          </cell>
          <cell r="E150" t="str">
            <v>Nguyễn Thị Như Quỳnh</v>
          </cell>
          <cell r="F150" t="str">
            <v>Nữ</v>
          </cell>
          <cell r="G150" t="str">
            <v>09/06/1986</v>
          </cell>
          <cell r="H150" t="str">
            <v>Nghệ An</v>
          </cell>
          <cell r="I150" t="str">
            <v>Quản lý kinh tế</v>
          </cell>
          <cell r="J150" t="str">
            <v>QLKT</v>
          </cell>
          <cell r="K150" t="str">
            <v>QH-2017-E</v>
          </cell>
          <cell r="L150">
            <v>1</v>
          </cell>
          <cell r="M150" t="str">
            <v>1969/QĐ-ĐHKT ngày 19/7/2017 của Hiệu trưởng Trường ĐHKT</v>
          </cell>
        </row>
        <row r="151">
          <cell r="C151" t="str">
            <v>Phạm Thị Quỳnh 03/10/1987</v>
          </cell>
          <cell r="D151">
            <v>17058148</v>
          </cell>
          <cell r="E151" t="str">
            <v>Phạm Thị Quỳnh</v>
          </cell>
          <cell r="F151" t="str">
            <v>Nữ</v>
          </cell>
          <cell r="G151" t="str">
            <v>03/10/1987</v>
          </cell>
          <cell r="H151" t="str">
            <v>Nghệ An</v>
          </cell>
          <cell r="I151" t="str">
            <v>Quản lý kinh tế</v>
          </cell>
          <cell r="J151" t="str">
            <v>QLKT</v>
          </cell>
          <cell r="K151" t="str">
            <v>QH-2017-E</v>
          </cell>
          <cell r="L151">
            <v>1</v>
          </cell>
          <cell r="M151" t="str">
            <v>1969/QĐ-ĐHKT ngày 19/7/2017 của Hiệu trưởng Trường ĐHKT</v>
          </cell>
        </row>
        <row r="152">
          <cell r="C152" t="str">
            <v>Vũ Thị Quỳnh 05/12/1984</v>
          </cell>
          <cell r="D152">
            <v>17058149</v>
          </cell>
          <cell r="E152" t="str">
            <v>Vũ Thị Quỳnh</v>
          </cell>
          <cell r="F152" t="str">
            <v>Nữ</v>
          </cell>
          <cell r="G152" t="str">
            <v>05/12/1984</v>
          </cell>
          <cell r="H152" t="str">
            <v>Thái Bình</v>
          </cell>
          <cell r="I152" t="str">
            <v>Quản lý kinh tế</v>
          </cell>
          <cell r="J152" t="str">
            <v>QLKT</v>
          </cell>
          <cell r="K152" t="str">
            <v>QH-2017-E</v>
          </cell>
          <cell r="L152">
            <v>1</v>
          </cell>
          <cell r="M152" t="str">
            <v>1969/QĐ-ĐHKT ngày 19/7/2017 của Hiệu trưởng Trường ĐHKT</v>
          </cell>
        </row>
        <row r="153">
          <cell r="C153" t="str">
            <v>Lý Quang Sơn 01/07/1978</v>
          </cell>
          <cell r="D153">
            <v>17058150</v>
          </cell>
          <cell r="E153" t="str">
            <v>Lý Quang Sơn</v>
          </cell>
          <cell r="F153" t="str">
            <v>Nam</v>
          </cell>
          <cell r="G153" t="str">
            <v>01/07/1978</v>
          </cell>
          <cell r="H153" t="str">
            <v>Quảng Ninh</v>
          </cell>
          <cell r="I153" t="str">
            <v>Quản lý kinh tế</v>
          </cell>
          <cell r="J153" t="str">
            <v>QLKT</v>
          </cell>
          <cell r="K153" t="str">
            <v>QH-2017-E</v>
          </cell>
          <cell r="L153">
            <v>1</v>
          </cell>
          <cell r="M153" t="str">
            <v>1969/QĐ-ĐHKT ngày 19/7/2017 của Hiệu trưởng Trường ĐHKT</v>
          </cell>
        </row>
        <row r="154">
          <cell r="C154" t="str">
            <v>Đỗ Trọng Tấn 30/01/1984</v>
          </cell>
          <cell r="D154">
            <v>17058151</v>
          </cell>
          <cell r="E154" t="str">
            <v>Đỗ Trọng Tấn</v>
          </cell>
          <cell r="F154" t="str">
            <v>Nam</v>
          </cell>
          <cell r="G154" t="str">
            <v>30/01/1984</v>
          </cell>
          <cell r="H154" t="str">
            <v>Hải Phòng</v>
          </cell>
          <cell r="I154" t="str">
            <v>Quản lý kinh tế</v>
          </cell>
          <cell r="J154" t="str">
            <v>QLKT</v>
          </cell>
          <cell r="K154" t="str">
            <v>QH-2017-E</v>
          </cell>
          <cell r="L154">
            <v>1</v>
          </cell>
          <cell r="M154" t="str">
            <v>1969/QĐ-ĐHKT ngày 19/7/2017 của Hiệu trưởng Trường ĐHKT</v>
          </cell>
        </row>
        <row r="155">
          <cell r="C155" t="str">
            <v>Nguyễn Trung Thành 19/10/1984</v>
          </cell>
          <cell r="D155">
            <v>17058152</v>
          </cell>
          <cell r="E155" t="str">
            <v>Nguyễn Trung Thành</v>
          </cell>
          <cell r="F155" t="str">
            <v>Nam</v>
          </cell>
          <cell r="G155" t="str">
            <v>19/10/1984</v>
          </cell>
          <cell r="H155" t="str">
            <v>Hà Nội</v>
          </cell>
          <cell r="I155" t="str">
            <v>Quản lý kinh tế</v>
          </cell>
          <cell r="J155" t="str">
            <v>QLKT</v>
          </cell>
          <cell r="K155" t="str">
            <v>QH-2017-E</v>
          </cell>
          <cell r="L155">
            <v>1</v>
          </cell>
          <cell r="M155" t="str">
            <v>1969/QĐ-ĐHKT ngày 19/7/2017 của Hiệu trưởng Trường ĐHKT</v>
          </cell>
        </row>
        <row r="156">
          <cell r="C156" t="str">
            <v>Lại Minh Thắng 04/01/1974</v>
          </cell>
          <cell r="D156">
            <v>17058153</v>
          </cell>
          <cell r="E156" t="str">
            <v>Lại Minh Thắng</v>
          </cell>
          <cell r="F156" t="str">
            <v>Nam</v>
          </cell>
          <cell r="G156" t="str">
            <v>04/01/1974</v>
          </cell>
          <cell r="H156" t="str">
            <v>Hà Nội</v>
          </cell>
          <cell r="I156" t="str">
            <v>Quản lý kinh tế</v>
          </cell>
          <cell r="J156" t="str">
            <v>QLKT</v>
          </cell>
          <cell r="K156" t="str">
            <v>QH-2017-E</v>
          </cell>
          <cell r="L156">
            <v>1</v>
          </cell>
          <cell r="M156" t="str">
            <v>1969/QĐ-ĐHKT ngày 19/7/2017 của Hiệu trưởng Trường ĐHKT</v>
          </cell>
        </row>
        <row r="157">
          <cell r="C157" t="str">
            <v>Nguyễn Tiến Thuận 23/01/1984</v>
          </cell>
          <cell r="D157">
            <v>17058154</v>
          </cell>
          <cell r="E157" t="str">
            <v>Nguyễn Tiến Thuận</v>
          </cell>
          <cell r="F157" t="str">
            <v>Nam</v>
          </cell>
          <cell r="G157" t="str">
            <v>23/01/1984</v>
          </cell>
          <cell r="H157" t="str">
            <v>Hà Tĩnh</v>
          </cell>
          <cell r="I157" t="str">
            <v>Quản lý kinh tế</v>
          </cell>
          <cell r="J157" t="str">
            <v>QLKT</v>
          </cell>
          <cell r="K157" t="str">
            <v>QH-2017-E</v>
          </cell>
          <cell r="L157">
            <v>1</v>
          </cell>
          <cell r="M157" t="str">
            <v>1969/QĐ-ĐHKT ngày 19/7/2017 của Hiệu trưởng Trường ĐHKT</v>
          </cell>
        </row>
        <row r="158">
          <cell r="C158" t="str">
            <v>Tô Thị Thuỷ 18/01/1983</v>
          </cell>
          <cell r="D158">
            <v>17058155</v>
          </cell>
          <cell r="E158" t="str">
            <v>Tô Thị Thuỷ</v>
          </cell>
          <cell r="F158" t="str">
            <v>Nữ</v>
          </cell>
          <cell r="G158" t="str">
            <v>18/01/1983</v>
          </cell>
          <cell r="H158" t="str">
            <v>Yên Bái</v>
          </cell>
          <cell r="I158" t="str">
            <v>Quản lý kinh tế</v>
          </cell>
          <cell r="J158" t="str">
            <v>QLKT</v>
          </cell>
          <cell r="K158" t="str">
            <v>QH-2017-E</v>
          </cell>
          <cell r="L158">
            <v>1</v>
          </cell>
          <cell r="M158" t="str">
            <v>1969/QĐ-ĐHKT ngày 19/7/2017 của Hiệu trưởng Trường ĐHKT</v>
          </cell>
        </row>
        <row r="159">
          <cell r="C159" t="str">
            <v>Nguyễn Thị Hồng Thương 20/07/1984</v>
          </cell>
          <cell r="D159">
            <v>17058156</v>
          </cell>
          <cell r="E159" t="str">
            <v>Nguyễn Thị Hồng Thương</v>
          </cell>
          <cell r="F159" t="str">
            <v>Nữ</v>
          </cell>
          <cell r="G159" t="str">
            <v>20/07/1984</v>
          </cell>
          <cell r="H159" t="str">
            <v>Hà Tĩnh</v>
          </cell>
          <cell r="I159" t="str">
            <v>Quản lý kinh tế</v>
          </cell>
          <cell r="J159" t="str">
            <v>QLKT</v>
          </cell>
          <cell r="K159" t="str">
            <v>QH-2017-E</v>
          </cell>
          <cell r="L159">
            <v>1</v>
          </cell>
          <cell r="M159" t="str">
            <v>1969/QĐ-ĐHKT ngày 19/7/2017 của Hiệu trưởng Trường ĐHKT</v>
          </cell>
        </row>
        <row r="160">
          <cell r="C160" t="str">
            <v>Trần Anh Tuấn 04/07/1980</v>
          </cell>
          <cell r="D160">
            <v>17058157</v>
          </cell>
          <cell r="E160" t="str">
            <v>Trần Anh Tuấn</v>
          </cell>
          <cell r="F160" t="str">
            <v>Nam</v>
          </cell>
          <cell r="G160" t="str">
            <v>04/07/1980</v>
          </cell>
          <cell r="H160" t="str">
            <v>Hà Nội</v>
          </cell>
          <cell r="I160" t="str">
            <v>Quản lý kinh tế</v>
          </cell>
          <cell r="J160" t="str">
            <v>QLKT</v>
          </cell>
          <cell r="K160" t="str">
            <v>QH-2017-E</v>
          </cell>
          <cell r="L160">
            <v>1</v>
          </cell>
          <cell r="M160" t="str">
            <v>1969/QĐ-ĐHKT ngày 19/7/2017 của Hiệu trưởng Trường ĐHKT</v>
          </cell>
        </row>
        <row r="161">
          <cell r="C161" t="str">
            <v>Nguyễn Thị Ngọc Tú 14/03/1991</v>
          </cell>
          <cell r="D161">
            <v>17058158</v>
          </cell>
          <cell r="E161" t="str">
            <v>Nguyễn Thị Ngọc Tú</v>
          </cell>
          <cell r="F161" t="str">
            <v>Nữ</v>
          </cell>
          <cell r="G161" t="str">
            <v>14/03/1991</v>
          </cell>
          <cell r="H161" t="str">
            <v>Hà Nội</v>
          </cell>
          <cell r="I161" t="str">
            <v>Quản lý kinh tế</v>
          </cell>
          <cell r="J161" t="str">
            <v>QLKT</v>
          </cell>
          <cell r="K161" t="str">
            <v>QH-2017-E</v>
          </cell>
          <cell r="L161">
            <v>1</v>
          </cell>
          <cell r="M161" t="str">
            <v>1969/QĐ-ĐHKT ngày 19/7/2017 của Hiệu trưởng Trường ĐHKT</v>
          </cell>
        </row>
        <row r="162">
          <cell r="C162" t="str">
            <v>Lê Thanh Tùng 02/04/1980</v>
          </cell>
          <cell r="D162">
            <v>17058159</v>
          </cell>
          <cell r="E162" t="str">
            <v>Lê Thanh Tùng</v>
          </cell>
          <cell r="F162" t="str">
            <v>Nam</v>
          </cell>
          <cell r="G162" t="str">
            <v>02/04/1980</v>
          </cell>
          <cell r="H162" t="str">
            <v>Yên Bái</v>
          </cell>
          <cell r="I162" t="str">
            <v>Quản lý kinh tế</v>
          </cell>
          <cell r="J162" t="str">
            <v>QLKT</v>
          </cell>
          <cell r="K162" t="str">
            <v>QH-2017-E</v>
          </cell>
          <cell r="L162">
            <v>1</v>
          </cell>
          <cell r="M162" t="str">
            <v>1969/QĐ-ĐHKT ngày 19/7/2017 của Hiệu trưởng Trường ĐHKT</v>
          </cell>
        </row>
        <row r="163">
          <cell r="C163" t="str">
            <v>Nguyễn Xuân Tùng 14/10/1990</v>
          </cell>
          <cell r="D163">
            <v>17058160</v>
          </cell>
          <cell r="E163" t="str">
            <v>Nguyễn Xuân Tùng</v>
          </cell>
          <cell r="F163" t="str">
            <v>Nam</v>
          </cell>
          <cell r="G163" t="str">
            <v>14/10/1990</v>
          </cell>
          <cell r="H163" t="str">
            <v>Hà Nội</v>
          </cell>
          <cell r="I163" t="str">
            <v>Quản lý kinh tế</v>
          </cell>
          <cell r="J163" t="str">
            <v>QLKT</v>
          </cell>
          <cell r="K163" t="str">
            <v>QH-2017-E</v>
          </cell>
          <cell r="L163">
            <v>1</v>
          </cell>
          <cell r="M163" t="str">
            <v>1969/QĐ-ĐHKT ngày 19/7/2017 của Hiệu trưởng Trường ĐHKT</v>
          </cell>
        </row>
        <row r="164">
          <cell r="C164" t="str">
            <v>Đoàn Minh Vân 09/11/1988</v>
          </cell>
          <cell r="D164">
            <v>17058161</v>
          </cell>
          <cell r="E164" t="str">
            <v>Đoàn Minh Vân</v>
          </cell>
          <cell r="F164" t="str">
            <v>Nữ</v>
          </cell>
          <cell r="G164" t="str">
            <v>09/11/1988</v>
          </cell>
          <cell r="H164" t="str">
            <v>Quảng Ninh</v>
          </cell>
          <cell r="I164" t="str">
            <v>Quản lý kinh tế</v>
          </cell>
          <cell r="J164" t="str">
            <v>QLKT</v>
          </cell>
          <cell r="K164" t="str">
            <v>QH-2017-E</v>
          </cell>
          <cell r="L164">
            <v>1</v>
          </cell>
          <cell r="M164" t="str">
            <v>1969/QĐ-ĐHKT ngày 19/7/2017 của Hiệu trưởng Trường ĐHKT</v>
          </cell>
        </row>
        <row r="165">
          <cell r="C165" t="str">
            <v>Nguyễn Hải Yến 17/01/1983</v>
          </cell>
          <cell r="D165">
            <v>17058162</v>
          </cell>
          <cell r="E165" t="str">
            <v>Nguyễn Hải Yến</v>
          </cell>
          <cell r="F165" t="str">
            <v>Nữ</v>
          </cell>
          <cell r="G165" t="str">
            <v>17/01/1983</v>
          </cell>
          <cell r="H165" t="str">
            <v>Hải Dương</v>
          </cell>
          <cell r="I165" t="str">
            <v>Quản lý kinh tế</v>
          </cell>
          <cell r="J165" t="str">
            <v>QLKT</v>
          </cell>
          <cell r="K165" t="str">
            <v>QH-2017-E</v>
          </cell>
          <cell r="L165">
            <v>1</v>
          </cell>
          <cell r="M165" t="str">
            <v>1969/QĐ-ĐHKT ngày 19/7/2017 của Hiệu trưởng Trường ĐHKT</v>
          </cell>
        </row>
        <row r="166">
          <cell r="C166" t="str">
            <v>Đặng Thị Lan Anh 25/10/1994</v>
          </cell>
          <cell r="D166">
            <v>17058163</v>
          </cell>
          <cell r="E166" t="str">
            <v>Đặng Thị Lan Anh</v>
          </cell>
          <cell r="F166" t="str">
            <v>Nữ</v>
          </cell>
          <cell r="G166" t="str">
            <v>25/10/1994</v>
          </cell>
          <cell r="H166" t="str">
            <v>Hà Nội</v>
          </cell>
          <cell r="I166" t="str">
            <v>Tài chính - Ngân hàng</v>
          </cell>
          <cell r="J166" t="str">
            <v>TCNH</v>
          </cell>
          <cell r="K166" t="str">
            <v>QH-2017-E</v>
          </cell>
          <cell r="L166">
            <v>1</v>
          </cell>
          <cell r="M166" t="str">
            <v>1969/QĐ-ĐHKT ngày 19/7/2017 của Hiệu trưởng Trường ĐHKT</v>
          </cell>
        </row>
        <row r="167">
          <cell r="C167" t="str">
            <v>Đỗ Việt Anh 25/10/1990</v>
          </cell>
          <cell r="D167">
            <v>17058164</v>
          </cell>
          <cell r="E167" t="str">
            <v>Đỗ Việt Anh</v>
          </cell>
          <cell r="F167" t="str">
            <v>Nam</v>
          </cell>
          <cell r="G167" t="str">
            <v>25/10/1990</v>
          </cell>
          <cell r="H167" t="str">
            <v>Thanh Hóa</v>
          </cell>
          <cell r="I167" t="str">
            <v>Tài chính - Ngân hàng</v>
          </cell>
          <cell r="J167" t="str">
            <v>TCNH</v>
          </cell>
          <cell r="K167" t="str">
            <v>QH-2017-E</v>
          </cell>
          <cell r="L167">
            <v>1</v>
          </cell>
          <cell r="M167" t="str">
            <v>1969/QĐ-ĐHKT ngày 19/7/2017 của Hiệu trưởng Trường ĐHKT</v>
          </cell>
        </row>
        <row r="168">
          <cell r="C168" t="str">
            <v>Bùi Thanh Bình 03/09/1983</v>
          </cell>
          <cell r="D168">
            <v>17058165</v>
          </cell>
          <cell r="E168" t="str">
            <v>Bùi Thanh Bình</v>
          </cell>
          <cell r="F168" t="str">
            <v>Nam</v>
          </cell>
          <cell r="G168" t="str">
            <v>03/09/1983</v>
          </cell>
          <cell r="H168" t="str">
            <v>Nghệ An</v>
          </cell>
          <cell r="I168" t="str">
            <v>Tài chính - Ngân hàng</v>
          </cell>
          <cell r="J168" t="str">
            <v>TCNH</v>
          </cell>
          <cell r="K168" t="str">
            <v>QH-2017-E</v>
          </cell>
          <cell r="L168">
            <v>1</v>
          </cell>
          <cell r="M168" t="str">
            <v>1969/QĐ-ĐHKT ngày 19/7/2017 của Hiệu trưởng Trường ĐHKT</v>
          </cell>
        </row>
        <row r="169">
          <cell r="C169" t="str">
            <v>Nguyễn Kim Chi 07/08/1991</v>
          </cell>
          <cell r="D169">
            <v>17058166</v>
          </cell>
          <cell r="E169" t="str">
            <v>Nguyễn Kim Chi</v>
          </cell>
          <cell r="F169" t="str">
            <v>Nữ</v>
          </cell>
          <cell r="G169" t="str">
            <v>07/08/1991</v>
          </cell>
          <cell r="H169" t="str">
            <v>Quảng Ninh</v>
          </cell>
          <cell r="I169" t="str">
            <v>Tài chính - Ngân hàng</v>
          </cell>
          <cell r="J169" t="str">
            <v>TCNH</v>
          </cell>
          <cell r="K169" t="str">
            <v>QH-2017-E</v>
          </cell>
          <cell r="L169">
            <v>1</v>
          </cell>
          <cell r="M169" t="str">
            <v>1969/QĐ-ĐHKT ngày 19/7/2017 của Hiệu trưởng Trường ĐHKT</v>
          </cell>
        </row>
        <row r="170">
          <cell r="C170" t="str">
            <v>Trần Thuỳ Dung 17/04/1992</v>
          </cell>
          <cell r="D170">
            <v>17058167</v>
          </cell>
          <cell r="E170" t="str">
            <v>Trần Thuỳ Dung</v>
          </cell>
          <cell r="F170" t="str">
            <v>Nữ</v>
          </cell>
          <cell r="G170" t="str">
            <v>17/04/1992</v>
          </cell>
          <cell r="H170" t="str">
            <v>Nghệ An</v>
          </cell>
          <cell r="I170" t="str">
            <v>Tài chính - Ngân hàng</v>
          </cell>
          <cell r="J170" t="str">
            <v>TCNH</v>
          </cell>
          <cell r="K170" t="str">
            <v>QH-2017-E</v>
          </cell>
          <cell r="L170">
            <v>1</v>
          </cell>
          <cell r="M170" t="str">
            <v>1969/QĐ-ĐHKT ngày 19/7/2017 của Hiệu trưởng Trường ĐHKT</v>
          </cell>
        </row>
        <row r="171">
          <cell r="C171" t="str">
            <v>Trịnh Thị Thu Dung 17/08/1983</v>
          </cell>
          <cell r="D171">
            <v>17058168</v>
          </cell>
          <cell r="E171" t="str">
            <v>Trịnh Thị Thu Dung</v>
          </cell>
          <cell r="F171" t="str">
            <v>Nữ</v>
          </cell>
          <cell r="G171" t="str">
            <v>17/08/1983</v>
          </cell>
          <cell r="H171" t="str">
            <v>Hà Nội</v>
          </cell>
          <cell r="I171" t="str">
            <v>Tài chính - Ngân hàng</v>
          </cell>
          <cell r="J171" t="str">
            <v>TCNH</v>
          </cell>
          <cell r="K171" t="str">
            <v>QH-2017-E</v>
          </cell>
          <cell r="L171">
            <v>1</v>
          </cell>
          <cell r="M171" t="str">
            <v>1969/QĐ-ĐHKT ngày 19/7/2017 của Hiệu trưởng Trường ĐHKT</v>
          </cell>
        </row>
        <row r="172">
          <cell r="C172" t="str">
            <v>Duy Đức Dũng 20/09/1992</v>
          </cell>
          <cell r="D172">
            <v>17058169</v>
          </cell>
          <cell r="E172" t="str">
            <v>Duy Đức Dũng</v>
          </cell>
          <cell r="F172" t="str">
            <v>Nam</v>
          </cell>
          <cell r="G172" t="str">
            <v>20/09/1992</v>
          </cell>
          <cell r="H172" t="str">
            <v>Hà Nội</v>
          </cell>
          <cell r="I172" t="str">
            <v>Tài chính - Ngân hàng</v>
          </cell>
          <cell r="J172" t="str">
            <v>TCNH</v>
          </cell>
          <cell r="K172" t="str">
            <v>QH-2017-E</v>
          </cell>
          <cell r="L172">
            <v>1</v>
          </cell>
          <cell r="M172" t="str">
            <v>1969/QĐ-ĐHKT ngày 19/7/2017 của Hiệu trưởng Trường ĐHKT</v>
          </cell>
        </row>
        <row r="173">
          <cell r="C173" t="str">
            <v>Hoàng Quốc Dũng 10/06/1989</v>
          </cell>
          <cell r="D173">
            <v>17058170</v>
          </cell>
          <cell r="E173" t="str">
            <v>Hoàng Quốc Dũng</v>
          </cell>
          <cell r="F173" t="str">
            <v>Nam</v>
          </cell>
          <cell r="G173" t="str">
            <v>10/06/1989</v>
          </cell>
          <cell r="H173" t="str">
            <v>Nghệ An</v>
          </cell>
          <cell r="I173" t="str">
            <v>Tài chính - Ngân hàng</v>
          </cell>
          <cell r="J173" t="str">
            <v>TCNH</v>
          </cell>
          <cell r="K173" t="str">
            <v>QH-2017-E</v>
          </cell>
          <cell r="L173">
            <v>1</v>
          </cell>
          <cell r="M173" t="str">
            <v>1969/QĐ-ĐHKT ngày 19/7/2017 của Hiệu trưởng Trường ĐHKT</v>
          </cell>
        </row>
        <row r="174">
          <cell r="C174" t="str">
            <v>Đào Thị Thanh Giang 17/09/1993</v>
          </cell>
          <cell r="D174">
            <v>17058171</v>
          </cell>
          <cell r="E174" t="str">
            <v>Đào Thị Thanh Giang</v>
          </cell>
          <cell r="F174" t="str">
            <v>Nữ</v>
          </cell>
          <cell r="G174" t="str">
            <v>17/09/1993</v>
          </cell>
          <cell r="H174" t="str">
            <v>Thái Bình</v>
          </cell>
          <cell r="I174" t="str">
            <v>Tài chính - Ngân hàng</v>
          </cell>
          <cell r="J174" t="str">
            <v>TCNH</v>
          </cell>
          <cell r="K174" t="str">
            <v>QH-2017-E</v>
          </cell>
          <cell r="L174">
            <v>1</v>
          </cell>
          <cell r="M174" t="str">
            <v>1969/QĐ-ĐHKT ngày 19/7/2017 của Hiệu trưởng Trường ĐHKT</v>
          </cell>
        </row>
        <row r="175">
          <cell r="C175" t="str">
            <v>Khuất Duy Hải 10/07/1984</v>
          </cell>
          <cell r="D175">
            <v>17058172</v>
          </cell>
          <cell r="E175" t="str">
            <v>Khuất Duy Hải</v>
          </cell>
          <cell r="F175" t="str">
            <v>Nam</v>
          </cell>
          <cell r="G175" t="str">
            <v>10/07/1984</v>
          </cell>
          <cell r="H175" t="str">
            <v>Hà Nội</v>
          </cell>
          <cell r="I175" t="str">
            <v>Tài chính - Ngân hàng</v>
          </cell>
          <cell r="J175" t="str">
            <v>TCNH</v>
          </cell>
          <cell r="K175" t="str">
            <v>QH-2017-E</v>
          </cell>
          <cell r="L175">
            <v>1</v>
          </cell>
          <cell r="M175" t="str">
            <v>1969/QĐ-ĐHKT ngày 19/7/2017 của Hiệu trưởng Trường ĐHKT</v>
          </cell>
        </row>
        <row r="176">
          <cell r="C176" t="str">
            <v>Vũ Thị Hiền 22/11/1991</v>
          </cell>
          <cell r="D176">
            <v>17058173</v>
          </cell>
          <cell r="E176" t="str">
            <v>Vũ Thị Hiền</v>
          </cell>
          <cell r="F176" t="str">
            <v>Nữ</v>
          </cell>
          <cell r="G176" t="str">
            <v>22/11/1991</v>
          </cell>
          <cell r="H176" t="str">
            <v>Nam Định</v>
          </cell>
          <cell r="I176" t="str">
            <v>Tài chính - Ngân hàng</v>
          </cell>
          <cell r="J176" t="str">
            <v>TCNH</v>
          </cell>
          <cell r="K176" t="str">
            <v>QH-2017-E</v>
          </cell>
          <cell r="L176">
            <v>1</v>
          </cell>
          <cell r="M176" t="str">
            <v>1969/QĐ-ĐHKT ngày 19/7/2017 của Hiệu trưởng Trường ĐHKT</v>
          </cell>
        </row>
        <row r="177">
          <cell r="C177" t="str">
            <v>Trương Thị Thu Hiền 29/05/1983</v>
          </cell>
          <cell r="D177">
            <v>17058174</v>
          </cell>
          <cell r="E177" t="str">
            <v>Trương Thị Thu Hiền</v>
          </cell>
          <cell r="F177" t="str">
            <v>Nữ</v>
          </cell>
          <cell r="G177" t="str">
            <v>29/05/1983</v>
          </cell>
          <cell r="H177" t="str">
            <v>Thanh Hóa</v>
          </cell>
          <cell r="I177" t="str">
            <v>Tài chính - Ngân hàng</v>
          </cell>
          <cell r="J177" t="str">
            <v>TCNH</v>
          </cell>
          <cell r="K177" t="str">
            <v>QH-2017-E</v>
          </cell>
          <cell r="L177">
            <v>1</v>
          </cell>
          <cell r="M177" t="str">
            <v>1969/QĐ-ĐHKT ngày 19/7/2017 của Hiệu trưởng Trường ĐHKT</v>
          </cell>
        </row>
        <row r="178">
          <cell r="C178" t="str">
            <v>Nguyễn Đức Hoàng 10/02/1993</v>
          </cell>
          <cell r="D178">
            <v>17058175</v>
          </cell>
          <cell r="E178" t="str">
            <v>Nguyễn Đức Hoàng</v>
          </cell>
          <cell r="F178" t="str">
            <v>Nam</v>
          </cell>
          <cell r="G178" t="str">
            <v>10/02/1993</v>
          </cell>
          <cell r="H178" t="str">
            <v>Thanh Hóa</v>
          </cell>
          <cell r="I178" t="str">
            <v>Tài chính - Ngân hàng</v>
          </cell>
          <cell r="J178" t="str">
            <v>TCNH</v>
          </cell>
          <cell r="K178" t="str">
            <v>QH-2017-E</v>
          </cell>
          <cell r="L178">
            <v>1</v>
          </cell>
          <cell r="M178" t="str">
            <v>1969/QĐ-ĐHKT ngày 19/7/2017 của Hiệu trưởng Trường ĐHKT</v>
          </cell>
        </row>
        <row r="179">
          <cell r="C179" t="str">
            <v>Bùi Thị Thúy Hồng 24/03/1975</v>
          </cell>
          <cell r="D179">
            <v>17058176</v>
          </cell>
          <cell r="E179" t="str">
            <v>Bùi Thị Thúy Hồng</v>
          </cell>
          <cell r="F179" t="str">
            <v>Nữ</v>
          </cell>
          <cell r="G179" t="str">
            <v>24/03/1975</v>
          </cell>
          <cell r="H179" t="str">
            <v>Ninh Bình</v>
          </cell>
          <cell r="I179" t="str">
            <v>Tài chính - Ngân hàng</v>
          </cell>
          <cell r="J179" t="str">
            <v>TCNH</v>
          </cell>
          <cell r="K179" t="str">
            <v>QH-2017-E</v>
          </cell>
          <cell r="L179">
            <v>1</v>
          </cell>
          <cell r="M179" t="str">
            <v>1969/QĐ-ĐHKT ngày 19/7/2017 của Hiệu trưởng Trường ĐHKT</v>
          </cell>
        </row>
        <row r="180">
          <cell r="C180" t="str">
            <v>Hà Hiểu Huế 29/03/1992</v>
          </cell>
          <cell r="D180">
            <v>17058177</v>
          </cell>
          <cell r="E180" t="str">
            <v>Hà Hiểu Huế</v>
          </cell>
          <cell r="F180" t="str">
            <v>Nữ</v>
          </cell>
          <cell r="G180" t="str">
            <v>29/03/1992</v>
          </cell>
          <cell r="H180" t="str">
            <v>Tuyên Quang</v>
          </cell>
          <cell r="I180" t="str">
            <v>Tài chính - Ngân hàng</v>
          </cell>
          <cell r="J180" t="str">
            <v>TCNH</v>
          </cell>
          <cell r="K180" t="str">
            <v>QH-2017-E</v>
          </cell>
          <cell r="L180">
            <v>1</v>
          </cell>
          <cell r="M180" t="str">
            <v>1969/QĐ-ĐHKT ngày 19/7/2017 của Hiệu trưởng Trường ĐHKT</v>
          </cell>
        </row>
        <row r="181">
          <cell r="C181" t="str">
            <v>Nguyễn Thị Huyền 15/11/1991</v>
          </cell>
          <cell r="D181">
            <v>17058179</v>
          </cell>
          <cell r="E181" t="str">
            <v>Nguyễn Thị Huyền</v>
          </cell>
          <cell r="F181" t="str">
            <v>Nữ</v>
          </cell>
          <cell r="G181" t="str">
            <v>15/11/1991</v>
          </cell>
          <cell r="H181" t="str">
            <v>Hà Nội</v>
          </cell>
          <cell r="I181" t="str">
            <v>Tài chính - Ngân hàng</v>
          </cell>
          <cell r="J181" t="str">
            <v>TCNH</v>
          </cell>
          <cell r="K181" t="str">
            <v>QH-2017-E</v>
          </cell>
          <cell r="L181">
            <v>1</v>
          </cell>
          <cell r="M181" t="str">
            <v>1969/QĐ-ĐHKT ngày 19/7/2017 của Hiệu trưởng Trường ĐHKT</v>
          </cell>
        </row>
        <row r="182">
          <cell r="C182" t="str">
            <v>Trương Thị Huyền 18/06/1990</v>
          </cell>
          <cell r="D182">
            <v>17058180</v>
          </cell>
          <cell r="E182" t="str">
            <v>Trương Thị Huyền</v>
          </cell>
          <cell r="F182" t="str">
            <v>Nữ</v>
          </cell>
          <cell r="G182" t="str">
            <v>18/06/1990</v>
          </cell>
          <cell r="H182" t="str">
            <v>Thái Bình</v>
          </cell>
          <cell r="I182" t="str">
            <v>Tài chính - Ngân hàng</v>
          </cell>
          <cell r="J182" t="str">
            <v>TCNH</v>
          </cell>
          <cell r="K182" t="str">
            <v>QH-2017-E</v>
          </cell>
          <cell r="L182">
            <v>1</v>
          </cell>
          <cell r="M182" t="str">
            <v>1969/QĐ-ĐHKT ngày 19/7/2017 của Hiệu trưởng Trường ĐHKT</v>
          </cell>
        </row>
        <row r="183">
          <cell r="C183" t="str">
            <v>Vũ Thị Huyền 17/06/1994</v>
          </cell>
          <cell r="D183">
            <v>17058181</v>
          </cell>
          <cell r="E183" t="str">
            <v>Vũ Thị Huyền</v>
          </cell>
          <cell r="F183" t="str">
            <v>Nữ</v>
          </cell>
          <cell r="G183" t="str">
            <v>17/06/1994</v>
          </cell>
          <cell r="H183" t="str">
            <v>Hà Nội</v>
          </cell>
          <cell r="I183" t="str">
            <v>Tài chính - Ngân hàng</v>
          </cell>
          <cell r="J183" t="str">
            <v>TCNH</v>
          </cell>
          <cell r="K183" t="str">
            <v>QH-2017-E</v>
          </cell>
          <cell r="L183">
            <v>1</v>
          </cell>
          <cell r="M183" t="str">
            <v>1969/QĐ-ĐHKT ngày 19/7/2017 của Hiệu trưởng Trường ĐHKT</v>
          </cell>
        </row>
        <row r="184">
          <cell r="C184" t="str">
            <v>Nguyễn Quốc Hùng 25/10/1992</v>
          </cell>
          <cell r="D184">
            <v>17058182</v>
          </cell>
          <cell r="E184" t="str">
            <v>Nguyễn Quốc Hùng</v>
          </cell>
          <cell r="F184" t="str">
            <v>Nam</v>
          </cell>
          <cell r="G184" t="str">
            <v>25/10/1992</v>
          </cell>
          <cell r="H184" t="str">
            <v>Hà Nội</v>
          </cell>
          <cell r="I184" t="str">
            <v>Tài chính - Ngân hàng</v>
          </cell>
          <cell r="J184" t="str">
            <v>TCNH</v>
          </cell>
          <cell r="K184" t="str">
            <v>QH-2017-E</v>
          </cell>
          <cell r="L184">
            <v>1</v>
          </cell>
          <cell r="M184" t="str">
            <v>1969/QĐ-ĐHKT ngày 19/7/2017 của Hiệu trưởng Trường ĐHKT</v>
          </cell>
        </row>
        <row r="185">
          <cell r="C185" t="str">
            <v>Bùi Quang Hưng 28/04/1993</v>
          </cell>
          <cell r="D185">
            <v>17058183</v>
          </cell>
          <cell r="E185" t="str">
            <v>Bùi Quang Hưng</v>
          </cell>
          <cell r="F185" t="str">
            <v>Nam</v>
          </cell>
          <cell r="G185" t="str">
            <v>28/04/1993</v>
          </cell>
          <cell r="H185" t="str">
            <v>Thái Bình</v>
          </cell>
          <cell r="I185" t="str">
            <v>Tài chính - Ngân hàng</v>
          </cell>
          <cell r="J185" t="str">
            <v>TCNH</v>
          </cell>
          <cell r="K185" t="str">
            <v>QH-2017-E</v>
          </cell>
          <cell r="L185">
            <v>1</v>
          </cell>
          <cell r="M185" t="str">
            <v>1969/QĐ-ĐHKT ngày 19/7/2017 của Hiệu trưởng Trường ĐHKT</v>
          </cell>
        </row>
        <row r="186">
          <cell r="C186" t="str">
            <v>Doãn Thế Hưng 18/01/1993</v>
          </cell>
          <cell r="D186">
            <v>17058184</v>
          </cell>
          <cell r="E186" t="str">
            <v>Doãn Thế Hưng</v>
          </cell>
          <cell r="F186" t="str">
            <v>Nam</v>
          </cell>
          <cell r="G186" t="str">
            <v>18/01/1993</v>
          </cell>
          <cell r="H186" t="str">
            <v>Hải Dương</v>
          </cell>
          <cell r="I186" t="str">
            <v>Tài chính - Ngân hàng</v>
          </cell>
          <cell r="J186" t="str">
            <v>TCNH</v>
          </cell>
          <cell r="K186" t="str">
            <v>QH-2017-E</v>
          </cell>
          <cell r="L186">
            <v>1</v>
          </cell>
          <cell r="M186" t="str">
            <v>1969/QĐ-ĐHKT ngày 19/7/2017 của Hiệu trưởng Trường ĐHKT</v>
          </cell>
        </row>
        <row r="187">
          <cell r="C187" t="str">
            <v>Lê Duy Hưng 08/02/1987</v>
          </cell>
          <cell r="D187">
            <v>17058185</v>
          </cell>
          <cell r="E187" t="str">
            <v>Lê Duy Hưng</v>
          </cell>
          <cell r="F187" t="str">
            <v>Nam</v>
          </cell>
          <cell r="G187" t="str">
            <v>08/02/1987</v>
          </cell>
          <cell r="H187" t="str">
            <v>Lai Châu</v>
          </cell>
          <cell r="I187" t="str">
            <v>Tài chính - Ngân hàng</v>
          </cell>
          <cell r="J187" t="str">
            <v>TCNH</v>
          </cell>
          <cell r="K187" t="str">
            <v>QH-2017-E</v>
          </cell>
          <cell r="L187">
            <v>1</v>
          </cell>
          <cell r="M187" t="str">
            <v>1969/QĐ-ĐHKT ngày 19/7/2017 của Hiệu trưởng Trường ĐHKT</v>
          </cell>
        </row>
        <row r="188">
          <cell r="C188" t="str">
            <v>Phạm Thu Hương 20/09/1986</v>
          </cell>
          <cell r="D188">
            <v>17058186</v>
          </cell>
          <cell r="E188" t="str">
            <v>Phạm Thu Hương</v>
          </cell>
          <cell r="F188" t="str">
            <v>Nữ</v>
          </cell>
          <cell r="G188" t="str">
            <v>20/09/1986</v>
          </cell>
          <cell r="H188" t="str">
            <v>Hà Nội</v>
          </cell>
          <cell r="I188" t="str">
            <v>Tài chính - Ngân hàng</v>
          </cell>
          <cell r="J188" t="str">
            <v>TCNH</v>
          </cell>
          <cell r="K188" t="str">
            <v>QH-2017-E</v>
          </cell>
          <cell r="L188">
            <v>1</v>
          </cell>
          <cell r="M188" t="str">
            <v>1969/QĐ-ĐHKT ngày 19/7/2017 của Hiệu trưởng Trường ĐHKT</v>
          </cell>
        </row>
        <row r="189">
          <cell r="C189" t="str">
            <v>Nguyễn Thị Linh 08/09/1992</v>
          </cell>
          <cell r="D189">
            <v>17058187</v>
          </cell>
          <cell r="E189" t="str">
            <v>Nguyễn Thị Linh</v>
          </cell>
          <cell r="F189" t="str">
            <v>Nữ</v>
          </cell>
          <cell r="G189" t="str">
            <v>08/09/1992</v>
          </cell>
          <cell r="H189" t="str">
            <v>Nghệ An</v>
          </cell>
          <cell r="I189" t="str">
            <v>Tài chính - Ngân hàng</v>
          </cell>
          <cell r="J189" t="str">
            <v>TCNH</v>
          </cell>
          <cell r="K189" t="str">
            <v>QH-2017-E</v>
          </cell>
          <cell r="L189">
            <v>1</v>
          </cell>
          <cell r="M189" t="str">
            <v>1969/QĐ-ĐHKT ngày 19/7/2017 của Hiệu trưởng Trường ĐHKT</v>
          </cell>
        </row>
        <row r="190">
          <cell r="C190" t="str">
            <v>Nguyễn Thùy Linh 15/05/1989</v>
          </cell>
          <cell r="D190">
            <v>17058188</v>
          </cell>
          <cell r="E190" t="str">
            <v>Nguyễn Thùy Linh</v>
          </cell>
          <cell r="F190" t="str">
            <v>Nữ</v>
          </cell>
          <cell r="G190" t="str">
            <v>15/05/1989</v>
          </cell>
          <cell r="H190" t="str">
            <v>Hà Nội</v>
          </cell>
          <cell r="I190" t="str">
            <v>Tài chính - Ngân hàng</v>
          </cell>
          <cell r="J190" t="str">
            <v>TCNH</v>
          </cell>
          <cell r="K190" t="str">
            <v>QH-2017-E</v>
          </cell>
          <cell r="L190">
            <v>1</v>
          </cell>
          <cell r="M190" t="str">
            <v>1969/QĐ-ĐHKT ngày 19/7/2017 của Hiệu trưởng Trường ĐHKT</v>
          </cell>
        </row>
        <row r="191">
          <cell r="C191" t="str">
            <v>Nguyễn Thị Diệu Ly 05/06/1992</v>
          </cell>
          <cell r="D191">
            <v>17058189</v>
          </cell>
          <cell r="E191" t="str">
            <v>Nguyễn Thị Diệu Ly</v>
          </cell>
          <cell r="F191" t="str">
            <v>Nữ</v>
          </cell>
          <cell r="G191" t="str">
            <v>05/06/1992</v>
          </cell>
          <cell r="H191" t="str">
            <v>Hải Phòng</v>
          </cell>
          <cell r="I191" t="str">
            <v>Tài chính - Ngân hàng</v>
          </cell>
          <cell r="J191" t="str">
            <v>TCNH</v>
          </cell>
          <cell r="K191" t="str">
            <v>QH-2017-E</v>
          </cell>
          <cell r="L191">
            <v>1</v>
          </cell>
          <cell r="M191" t="str">
            <v>1969/QĐ-ĐHKT ngày 19/7/2017 của Hiệu trưởng Trường ĐHKT</v>
          </cell>
        </row>
        <row r="192">
          <cell r="C192" t="str">
            <v>Trương Quang Minh 17/09/1992</v>
          </cell>
          <cell r="D192">
            <v>17058190</v>
          </cell>
          <cell r="E192" t="str">
            <v>Trương Quang Minh</v>
          </cell>
          <cell r="F192" t="str">
            <v>Nam</v>
          </cell>
          <cell r="G192" t="str">
            <v>17/09/1992</v>
          </cell>
          <cell r="H192" t="str">
            <v>Hà Nội</v>
          </cell>
          <cell r="I192" t="str">
            <v>Tài chính - Ngân hàng</v>
          </cell>
          <cell r="J192" t="str">
            <v>TCNH</v>
          </cell>
          <cell r="K192" t="str">
            <v>QH-2017-E</v>
          </cell>
          <cell r="L192">
            <v>1</v>
          </cell>
          <cell r="M192" t="str">
            <v>1969/QĐ-ĐHKT ngày 19/7/2017 của Hiệu trưởng Trường ĐHKT</v>
          </cell>
        </row>
        <row r="193">
          <cell r="C193" t="str">
            <v>Phạm Thị Trà My 18/10/1987</v>
          </cell>
          <cell r="D193">
            <v>17058191</v>
          </cell>
          <cell r="E193" t="str">
            <v>Phạm Thị Trà My</v>
          </cell>
          <cell r="F193" t="str">
            <v>Nữ</v>
          </cell>
          <cell r="G193" t="str">
            <v>18/10/1987</v>
          </cell>
          <cell r="H193" t="str">
            <v>Hà Nội</v>
          </cell>
          <cell r="I193" t="str">
            <v>Tài chính - Ngân hàng</v>
          </cell>
          <cell r="J193" t="str">
            <v>TCNH</v>
          </cell>
          <cell r="K193" t="str">
            <v>QH-2017-E</v>
          </cell>
          <cell r="L193">
            <v>1</v>
          </cell>
          <cell r="M193" t="str">
            <v>1969/QĐ-ĐHKT ngày 19/7/2017 của Hiệu trưởng Trường ĐHKT</v>
          </cell>
        </row>
        <row r="194">
          <cell r="C194" t="str">
            <v>Nguyễn Phương Nam 21/01/1989</v>
          </cell>
          <cell r="D194">
            <v>17058192</v>
          </cell>
          <cell r="E194" t="str">
            <v>Nguyễn Phương Nam</v>
          </cell>
          <cell r="F194" t="str">
            <v>Nam</v>
          </cell>
          <cell r="G194" t="str">
            <v>21/01/1989</v>
          </cell>
          <cell r="H194" t="str">
            <v>Hà Nội</v>
          </cell>
          <cell r="I194" t="str">
            <v>Tài chính - Ngân hàng</v>
          </cell>
          <cell r="J194" t="str">
            <v>TCNH</v>
          </cell>
          <cell r="K194" t="str">
            <v>QH-2017-E</v>
          </cell>
          <cell r="L194">
            <v>1</v>
          </cell>
          <cell r="M194" t="str">
            <v>1969/QĐ-ĐHKT ngày 19/7/2017 của Hiệu trưởng Trường ĐHKT</v>
          </cell>
        </row>
        <row r="195">
          <cell r="C195" t="str">
            <v>Trịnh Văn Nam 02/08/1991</v>
          </cell>
          <cell r="D195">
            <v>17058193</v>
          </cell>
          <cell r="E195" t="str">
            <v>Trịnh Văn Nam</v>
          </cell>
          <cell r="F195" t="str">
            <v>Nam</v>
          </cell>
          <cell r="G195" t="str">
            <v>02/08/1991</v>
          </cell>
          <cell r="H195" t="str">
            <v>Nam Định</v>
          </cell>
          <cell r="I195" t="str">
            <v>Tài chính - Ngân hàng</v>
          </cell>
          <cell r="J195" t="str">
            <v>TCNH</v>
          </cell>
          <cell r="K195" t="str">
            <v>QH-2017-E</v>
          </cell>
          <cell r="L195">
            <v>1</v>
          </cell>
          <cell r="M195" t="str">
            <v>1969/QĐ-ĐHKT ngày 19/7/2017 của Hiệu trưởng Trường ĐHKT</v>
          </cell>
        </row>
        <row r="196">
          <cell r="C196" t="str">
            <v>Lê Duy Ngọc 10/04/1991</v>
          </cell>
          <cell r="D196">
            <v>17058194</v>
          </cell>
          <cell r="E196" t="str">
            <v>Lê Duy Ngọc</v>
          </cell>
          <cell r="F196" t="str">
            <v>Nam</v>
          </cell>
          <cell r="G196" t="str">
            <v>10/04/1991</v>
          </cell>
          <cell r="H196" t="str">
            <v>Hà Nội</v>
          </cell>
          <cell r="I196" t="str">
            <v>Tài chính - Ngân hàng</v>
          </cell>
          <cell r="J196" t="str">
            <v>TCNH</v>
          </cell>
          <cell r="K196" t="str">
            <v>QH-2017-E</v>
          </cell>
          <cell r="L196">
            <v>1</v>
          </cell>
          <cell r="M196" t="str">
            <v>1969/QĐ-ĐHKT ngày 19/7/2017 của Hiệu trưởng Trường ĐHKT</v>
          </cell>
        </row>
        <row r="197">
          <cell r="C197" t="str">
            <v>Nguyễn Thị Ngọc 07/07/1990</v>
          </cell>
          <cell r="D197">
            <v>17058195</v>
          </cell>
          <cell r="E197" t="str">
            <v>Nguyễn Thị Ngọc</v>
          </cell>
          <cell r="F197" t="str">
            <v>Nữ</v>
          </cell>
          <cell r="G197" t="str">
            <v>07/07/1990</v>
          </cell>
          <cell r="H197" t="str">
            <v>Thái Bình</v>
          </cell>
          <cell r="I197" t="str">
            <v>Tài chính - Ngân hàng</v>
          </cell>
          <cell r="J197" t="str">
            <v>TCNH</v>
          </cell>
          <cell r="K197" t="str">
            <v>QH-2017-E</v>
          </cell>
          <cell r="L197">
            <v>1</v>
          </cell>
          <cell r="M197" t="str">
            <v>1969/QĐ-ĐHKT ngày 19/7/2017 của Hiệu trưởng Trường ĐHKT</v>
          </cell>
        </row>
        <row r="198">
          <cell r="C198" t="str">
            <v>Nguyễn Tiến Phong 07/10/1989</v>
          </cell>
          <cell r="D198">
            <v>17058196</v>
          </cell>
          <cell r="E198" t="str">
            <v>Nguyễn Tiến Phong</v>
          </cell>
          <cell r="F198" t="str">
            <v>Nam</v>
          </cell>
          <cell r="G198" t="str">
            <v>07/10/1989</v>
          </cell>
          <cell r="H198" t="str">
            <v>Nam Định</v>
          </cell>
          <cell r="I198" t="str">
            <v>Tài chính - Ngân hàng</v>
          </cell>
          <cell r="J198" t="str">
            <v>TCNH</v>
          </cell>
          <cell r="K198" t="str">
            <v>QH-2017-E</v>
          </cell>
          <cell r="L198">
            <v>1</v>
          </cell>
          <cell r="M198" t="str">
            <v>1969/QĐ-ĐHKT ngày 19/7/2017 của Hiệu trưởng Trường ĐHKT</v>
          </cell>
        </row>
        <row r="199">
          <cell r="C199" t="str">
            <v>Phạm Văn Phúc 19/01/1992</v>
          </cell>
          <cell r="D199">
            <v>17058197</v>
          </cell>
          <cell r="E199" t="str">
            <v>Phạm Văn Phúc</v>
          </cell>
          <cell r="F199" t="str">
            <v>Nam</v>
          </cell>
          <cell r="G199" t="str">
            <v>19/01/1992</v>
          </cell>
          <cell r="H199" t="str">
            <v>Thái Bình</v>
          </cell>
          <cell r="I199" t="str">
            <v>Tài chính - Ngân hàng</v>
          </cell>
          <cell r="J199" t="str">
            <v>TCNH</v>
          </cell>
          <cell r="K199" t="str">
            <v>QH-2017-E</v>
          </cell>
          <cell r="L199">
            <v>1</v>
          </cell>
          <cell r="M199" t="str">
            <v>1969/QĐ-ĐHKT ngày 19/7/2017 của Hiệu trưởng Trường ĐHKT</v>
          </cell>
        </row>
        <row r="200">
          <cell r="C200" t="str">
            <v>Lê Đức Quân 17/05/1992</v>
          </cell>
          <cell r="D200">
            <v>17058198</v>
          </cell>
          <cell r="E200" t="str">
            <v>Lê Đức Quân</v>
          </cell>
          <cell r="F200" t="str">
            <v>Nam</v>
          </cell>
          <cell r="G200" t="str">
            <v>17/05/1992</v>
          </cell>
          <cell r="H200" t="str">
            <v>Thanh Hóa</v>
          </cell>
          <cell r="I200" t="str">
            <v>Tài chính - Ngân hàng</v>
          </cell>
          <cell r="J200" t="str">
            <v>TCNH</v>
          </cell>
          <cell r="K200" t="str">
            <v>QH-2017-E</v>
          </cell>
          <cell r="L200">
            <v>1</v>
          </cell>
          <cell r="M200" t="str">
            <v>1969/QĐ-ĐHKT ngày 19/7/2017 của Hiệu trưởng Trường ĐHKT</v>
          </cell>
        </row>
        <row r="201">
          <cell r="C201" t="str">
            <v>Nguyễn Trúc Quỳnh 27/07/1993</v>
          </cell>
          <cell r="D201">
            <v>17058199</v>
          </cell>
          <cell r="E201" t="str">
            <v>Nguyễn Trúc Quỳnh</v>
          </cell>
          <cell r="F201" t="str">
            <v>Nữ</v>
          </cell>
          <cell r="G201" t="str">
            <v>27/07/1993</v>
          </cell>
          <cell r="H201" t="str">
            <v>Lạng Sơn</v>
          </cell>
          <cell r="I201" t="str">
            <v>Tài chính - Ngân hàng</v>
          </cell>
          <cell r="J201" t="str">
            <v>TCNH</v>
          </cell>
          <cell r="K201" t="str">
            <v>QH-2017-E</v>
          </cell>
          <cell r="L201">
            <v>1</v>
          </cell>
          <cell r="M201" t="str">
            <v>1969/QĐ-ĐHKT ngày 19/7/2017 của Hiệu trưởng Trường ĐHKT</v>
          </cell>
        </row>
        <row r="202">
          <cell r="C202" t="str">
            <v>Lê Thanh Sơn 21/09/1991</v>
          </cell>
          <cell r="D202">
            <v>17058200</v>
          </cell>
          <cell r="E202" t="str">
            <v>Lê Thanh Sơn</v>
          </cell>
          <cell r="F202" t="str">
            <v>Nam</v>
          </cell>
          <cell r="G202" t="str">
            <v>21/09/1991</v>
          </cell>
          <cell r="H202" t="str">
            <v>Hà Nội</v>
          </cell>
          <cell r="I202" t="str">
            <v>Tài chính - Ngân hàng</v>
          </cell>
          <cell r="J202" t="str">
            <v>TCNH</v>
          </cell>
          <cell r="K202" t="str">
            <v>QH-2017-E</v>
          </cell>
          <cell r="L202">
            <v>1</v>
          </cell>
          <cell r="M202" t="str">
            <v>1969/QĐ-ĐHKT ngày 19/7/2017 của Hiệu trưởng Trường ĐHKT</v>
          </cell>
        </row>
        <row r="203">
          <cell r="C203" t="str">
            <v>Nguyễn Hữu Tài 22/11/1988</v>
          </cell>
          <cell r="D203">
            <v>17058201</v>
          </cell>
          <cell r="E203" t="str">
            <v>Nguyễn Hữu Tài</v>
          </cell>
          <cell r="F203" t="str">
            <v>Nam</v>
          </cell>
          <cell r="G203" t="str">
            <v>22/11/1988</v>
          </cell>
          <cell r="H203" t="str">
            <v>Hà Nội</v>
          </cell>
          <cell r="I203" t="str">
            <v>Tài chính - Ngân hàng</v>
          </cell>
          <cell r="J203" t="str">
            <v>TCNH</v>
          </cell>
          <cell r="K203" t="str">
            <v>QH-2017-E</v>
          </cell>
          <cell r="L203">
            <v>1</v>
          </cell>
          <cell r="M203" t="str">
            <v>1969/QĐ-ĐHKT ngày 19/7/2017 của Hiệu trưởng Trường ĐHKT</v>
          </cell>
        </row>
        <row r="204">
          <cell r="C204" t="str">
            <v>Nguyễn Đại Thành 04/12/1993</v>
          </cell>
          <cell r="D204">
            <v>17058202</v>
          </cell>
          <cell r="E204" t="str">
            <v>Nguyễn Đại Thành</v>
          </cell>
          <cell r="F204" t="str">
            <v>Nam</v>
          </cell>
          <cell r="G204" t="str">
            <v>04/12/1993</v>
          </cell>
          <cell r="H204" t="str">
            <v>Hải Phòng</v>
          </cell>
          <cell r="I204" t="str">
            <v>Tài chính - Ngân hàng</v>
          </cell>
          <cell r="J204" t="str">
            <v>TCNH</v>
          </cell>
          <cell r="K204" t="str">
            <v>QH-2017-E</v>
          </cell>
          <cell r="L204">
            <v>1</v>
          </cell>
          <cell r="M204" t="str">
            <v>1969/QĐ-ĐHKT ngày 19/7/2017 của Hiệu trưởng Trường ĐHKT</v>
          </cell>
        </row>
        <row r="205">
          <cell r="C205" t="str">
            <v>Đào Thị Thu Thảo 07/10/1994</v>
          </cell>
          <cell r="D205">
            <v>17058203</v>
          </cell>
          <cell r="E205" t="str">
            <v>Đào Thị Thu Thảo</v>
          </cell>
          <cell r="F205" t="str">
            <v>Nữ</v>
          </cell>
          <cell r="G205" t="str">
            <v>07/10/1994</v>
          </cell>
          <cell r="H205" t="str">
            <v>Hà Nam</v>
          </cell>
          <cell r="I205" t="str">
            <v>Tài chính - Ngân hàng</v>
          </cell>
          <cell r="J205" t="str">
            <v>TCNH</v>
          </cell>
          <cell r="K205" t="str">
            <v>QH-2017-E</v>
          </cell>
          <cell r="L205">
            <v>1</v>
          </cell>
          <cell r="M205" t="str">
            <v>1969/QĐ-ĐHKT ngày 19/7/2017 của Hiệu trưởng Trường ĐHKT</v>
          </cell>
        </row>
        <row r="206">
          <cell r="C206" t="str">
            <v>Trần Trung Thắng 23/09/1978</v>
          </cell>
          <cell r="D206">
            <v>17058204</v>
          </cell>
          <cell r="E206" t="str">
            <v>Trần Trung Thắng</v>
          </cell>
          <cell r="F206" t="str">
            <v>Nam</v>
          </cell>
          <cell r="G206" t="str">
            <v>23/09/1978</v>
          </cell>
          <cell r="H206" t="str">
            <v>Nam Định</v>
          </cell>
          <cell r="I206" t="str">
            <v>Tài chính - Ngân hàng</v>
          </cell>
          <cell r="J206" t="str">
            <v>TCNH</v>
          </cell>
          <cell r="K206" t="str">
            <v>QH-2017-E</v>
          </cell>
          <cell r="L206">
            <v>1</v>
          </cell>
          <cell r="M206" t="str">
            <v>1969/QĐ-ĐHKT ngày 19/7/2017 của Hiệu trưởng Trường ĐHKT</v>
          </cell>
        </row>
        <row r="207">
          <cell r="C207" t="str">
            <v>Ngô Thị Thu Thủy 28/08/1992</v>
          </cell>
          <cell r="D207">
            <v>17058205</v>
          </cell>
          <cell r="E207" t="str">
            <v>Ngô Thị Thu Thủy</v>
          </cell>
          <cell r="F207" t="str">
            <v>Nữ</v>
          </cell>
          <cell r="G207" t="str">
            <v>28/08/1992</v>
          </cell>
          <cell r="H207" t="str">
            <v>Thái Bình</v>
          </cell>
          <cell r="I207" t="str">
            <v>Tài chính - Ngân hàng</v>
          </cell>
          <cell r="J207" t="str">
            <v>TCNH</v>
          </cell>
          <cell r="K207" t="str">
            <v>QH-2017-E</v>
          </cell>
          <cell r="L207">
            <v>1</v>
          </cell>
          <cell r="M207" t="str">
            <v>1969/QĐ-ĐHKT ngày 19/7/2017 của Hiệu trưởng Trường ĐHKT</v>
          </cell>
        </row>
        <row r="208">
          <cell r="C208" t="str">
            <v>Phạm Thị Phương Thúy 16/07/1993</v>
          </cell>
          <cell r="D208">
            <v>17058206</v>
          </cell>
          <cell r="E208" t="str">
            <v>Phạm Thị Phương Thúy</v>
          </cell>
          <cell r="F208" t="str">
            <v>Nữ</v>
          </cell>
          <cell r="G208" t="str">
            <v>16/07/1993</v>
          </cell>
          <cell r="H208" t="str">
            <v>Thái Bình</v>
          </cell>
          <cell r="I208" t="str">
            <v>Tài chính - Ngân hàng</v>
          </cell>
          <cell r="J208" t="str">
            <v>TCNH</v>
          </cell>
          <cell r="K208" t="str">
            <v>QH-2017-E</v>
          </cell>
          <cell r="L208">
            <v>1</v>
          </cell>
          <cell r="M208" t="str">
            <v>1969/QĐ-ĐHKT ngày 19/7/2017 của Hiệu trưởng Trường ĐHKT</v>
          </cell>
        </row>
        <row r="209">
          <cell r="C209" t="str">
            <v>Đào Minh Thư 11/06/1992</v>
          </cell>
          <cell r="D209">
            <v>17058207</v>
          </cell>
          <cell r="E209" t="str">
            <v>Đào Minh Thư</v>
          </cell>
          <cell r="F209" t="str">
            <v>Nam</v>
          </cell>
          <cell r="G209" t="str">
            <v>11/06/1992</v>
          </cell>
          <cell r="H209" t="str">
            <v>Phú Thọ</v>
          </cell>
          <cell r="I209" t="str">
            <v>Tài chính - Ngân hàng</v>
          </cell>
          <cell r="J209" t="str">
            <v>TCNH</v>
          </cell>
          <cell r="K209" t="str">
            <v>QH-2017-E</v>
          </cell>
          <cell r="L209">
            <v>1</v>
          </cell>
          <cell r="M209" t="str">
            <v>1969/QĐ-ĐHKT ngày 19/7/2017 của Hiệu trưởng Trường ĐHKT</v>
          </cell>
        </row>
        <row r="210">
          <cell r="C210" t="str">
            <v>Vũ Thị Tình 11/07/1990</v>
          </cell>
          <cell r="D210">
            <v>17058208</v>
          </cell>
          <cell r="E210" t="str">
            <v>Vũ Thị Tình</v>
          </cell>
          <cell r="F210" t="str">
            <v>Nữ</v>
          </cell>
          <cell r="G210" t="str">
            <v>11/07/1990</v>
          </cell>
          <cell r="H210" t="str">
            <v>Thanh Hóa</v>
          </cell>
          <cell r="I210" t="str">
            <v>Tài chính - Ngân hàng</v>
          </cell>
          <cell r="J210" t="str">
            <v>TCNH</v>
          </cell>
          <cell r="K210" t="str">
            <v>QH-2017-E</v>
          </cell>
          <cell r="L210">
            <v>1</v>
          </cell>
          <cell r="M210" t="str">
            <v>1969/QĐ-ĐHKT ngày 19/7/2017 của Hiệu trưởng Trường ĐHKT</v>
          </cell>
        </row>
        <row r="211">
          <cell r="C211" t="str">
            <v>Nguyễn Thị Trang 11/03/1988</v>
          </cell>
          <cell r="D211">
            <v>17058209</v>
          </cell>
          <cell r="E211" t="str">
            <v>Nguyễn Thị Trang</v>
          </cell>
          <cell r="F211" t="str">
            <v>Nữ</v>
          </cell>
          <cell r="G211" t="str">
            <v>11/03/1988</v>
          </cell>
          <cell r="H211" t="str">
            <v>Nghệ An</v>
          </cell>
          <cell r="I211" t="str">
            <v>Tài chính - Ngân hàng</v>
          </cell>
          <cell r="J211" t="str">
            <v>TCNH</v>
          </cell>
          <cell r="K211" t="str">
            <v>QH-2017-E</v>
          </cell>
          <cell r="L211">
            <v>1</v>
          </cell>
          <cell r="M211" t="str">
            <v>1969/QĐ-ĐHKT ngày 19/7/2017 của Hiệu trưởng Trường ĐHKT</v>
          </cell>
        </row>
        <row r="212">
          <cell r="C212" t="str">
            <v>Nguyễn Đức Trung 26/09/1994</v>
          </cell>
          <cell r="D212">
            <v>17058210</v>
          </cell>
          <cell r="E212" t="str">
            <v>Nguyễn Đức Trung</v>
          </cell>
          <cell r="F212" t="str">
            <v>Nam</v>
          </cell>
          <cell r="G212" t="str">
            <v>26/09/1994</v>
          </cell>
          <cell r="H212" t="str">
            <v>Hà Nội</v>
          </cell>
          <cell r="I212" t="str">
            <v>Tài chính - Ngân hàng</v>
          </cell>
          <cell r="J212" t="str">
            <v>TCNH</v>
          </cell>
          <cell r="K212" t="str">
            <v>QH-2017-E</v>
          </cell>
          <cell r="L212">
            <v>1</v>
          </cell>
          <cell r="M212" t="str">
            <v>1969/QĐ-ĐHKT ngày 19/7/2017 của Hiệu trưởng Trường ĐHKT</v>
          </cell>
        </row>
        <row r="213">
          <cell r="C213" t="str">
            <v>Phan Đức Trung 25/10/1992</v>
          </cell>
          <cell r="D213">
            <v>17058211</v>
          </cell>
          <cell r="E213" t="str">
            <v>Phan Đức Trung</v>
          </cell>
          <cell r="F213" t="str">
            <v>Nam</v>
          </cell>
          <cell r="G213" t="str">
            <v>25/10/1992</v>
          </cell>
          <cell r="H213" t="str">
            <v>Hà Nam</v>
          </cell>
          <cell r="I213" t="str">
            <v>Tài chính - Ngân hàng</v>
          </cell>
          <cell r="J213" t="str">
            <v>TCNH</v>
          </cell>
          <cell r="K213" t="str">
            <v>QH-2017-E</v>
          </cell>
          <cell r="L213">
            <v>1</v>
          </cell>
          <cell r="M213" t="str">
            <v>1969/QĐ-ĐHKT ngày 19/7/2017 của Hiệu trưởng Trường ĐHKT</v>
          </cell>
        </row>
        <row r="214">
          <cell r="C214" t="str">
            <v>Trần Công Trung 22/09/1991</v>
          </cell>
          <cell r="D214">
            <v>17058212</v>
          </cell>
          <cell r="E214" t="str">
            <v>Trần Công Trung</v>
          </cell>
          <cell r="F214" t="str">
            <v>Nam</v>
          </cell>
          <cell r="G214" t="str">
            <v>22/09/1991</v>
          </cell>
          <cell r="H214" t="str">
            <v>Thái Bình</v>
          </cell>
          <cell r="I214" t="str">
            <v>Tài chính - Ngân hàng</v>
          </cell>
          <cell r="J214" t="str">
            <v>TCNH</v>
          </cell>
          <cell r="K214" t="str">
            <v>QH-2017-E</v>
          </cell>
          <cell r="L214">
            <v>1</v>
          </cell>
          <cell r="M214" t="str">
            <v>1969/QĐ-ĐHKT ngày 19/7/2017 của Hiệu trưởng Trường ĐHKT</v>
          </cell>
        </row>
        <row r="215">
          <cell r="C215" t="str">
            <v>Đoàn Mạnh Tuấn 19/02/1990</v>
          </cell>
          <cell r="D215">
            <v>17058213</v>
          </cell>
          <cell r="E215" t="str">
            <v>Đoàn Mạnh Tuấn</v>
          </cell>
          <cell r="F215" t="str">
            <v>Nam</v>
          </cell>
          <cell r="G215" t="str">
            <v>19/02/1990</v>
          </cell>
          <cell r="H215" t="str">
            <v>Hà Nội</v>
          </cell>
          <cell r="I215" t="str">
            <v>Tài chính - Ngân hàng</v>
          </cell>
          <cell r="J215" t="str">
            <v>TCNH</v>
          </cell>
          <cell r="K215" t="str">
            <v>QH-2017-E</v>
          </cell>
          <cell r="L215">
            <v>1</v>
          </cell>
          <cell r="M215" t="str">
            <v>1969/QĐ-ĐHKT ngày 19/7/2017 của Hiệu trưởng Trường ĐHKT</v>
          </cell>
        </row>
        <row r="216">
          <cell r="C216" t="str">
            <v>Nguyễn Thị Tuyến 10/12/1994</v>
          </cell>
          <cell r="D216">
            <v>17058214</v>
          </cell>
          <cell r="E216" t="str">
            <v>Nguyễn Thị Tuyến</v>
          </cell>
          <cell r="F216" t="str">
            <v>Nữ</v>
          </cell>
          <cell r="G216" t="str">
            <v>10/12/1994</v>
          </cell>
          <cell r="H216" t="str">
            <v>Hải Dương</v>
          </cell>
          <cell r="I216" t="str">
            <v>Tài chính - Ngân hàng</v>
          </cell>
          <cell r="J216" t="str">
            <v>TCNH</v>
          </cell>
          <cell r="K216" t="str">
            <v>QH-2017-E</v>
          </cell>
          <cell r="L216">
            <v>1</v>
          </cell>
          <cell r="M216" t="str">
            <v>1969/QĐ-ĐHKT ngày 19/7/2017 của Hiệu trưởng Trường ĐHKT</v>
          </cell>
        </row>
        <row r="217">
          <cell r="C217" t="str">
            <v>Lê Quốc Tùng 02/07/1991</v>
          </cell>
          <cell r="D217">
            <v>17058215</v>
          </cell>
          <cell r="E217" t="str">
            <v>Lê Quốc Tùng</v>
          </cell>
          <cell r="F217" t="str">
            <v>Nam</v>
          </cell>
          <cell r="G217" t="str">
            <v>02/07/1991</v>
          </cell>
          <cell r="H217" t="str">
            <v>Thanh Hóa</v>
          </cell>
          <cell r="I217" t="str">
            <v>Tài chính - Ngân hàng</v>
          </cell>
          <cell r="J217" t="str">
            <v>TCNH</v>
          </cell>
          <cell r="K217" t="str">
            <v>QH-2017-E</v>
          </cell>
          <cell r="L217">
            <v>1</v>
          </cell>
          <cell r="M217" t="str">
            <v>1969/QĐ-ĐHKT ngày 19/7/2017 của Hiệu trưởng Trường ĐHKT</v>
          </cell>
        </row>
        <row r="218">
          <cell r="C218" t="str">
            <v>Nguyễn Duy Tùng 08/04/1992</v>
          </cell>
          <cell r="D218">
            <v>17058216</v>
          </cell>
          <cell r="E218" t="str">
            <v>Nguyễn Duy Tùng</v>
          </cell>
          <cell r="F218" t="str">
            <v>Nam</v>
          </cell>
          <cell r="G218" t="str">
            <v>08/04/1992</v>
          </cell>
          <cell r="H218" t="str">
            <v>Bắc Giang</v>
          </cell>
          <cell r="I218" t="str">
            <v>Tài chính - Ngân hàng</v>
          </cell>
          <cell r="J218" t="str">
            <v>TCNH</v>
          </cell>
          <cell r="K218" t="str">
            <v>QH-2017-E</v>
          </cell>
          <cell r="L218">
            <v>1</v>
          </cell>
          <cell r="M218" t="str">
            <v>1969/QĐ-ĐHKT ngày 19/7/2017 của Hiệu trưởng Trường ĐHKT</v>
          </cell>
        </row>
        <row r="219">
          <cell r="C219" t="str">
            <v>Lê Hải Vinh 13/01/1992</v>
          </cell>
          <cell r="D219">
            <v>17058217</v>
          </cell>
          <cell r="E219" t="str">
            <v>Lê Hải Vinh</v>
          </cell>
          <cell r="F219" t="str">
            <v>Nam</v>
          </cell>
          <cell r="G219" t="str">
            <v>13/01/1992</v>
          </cell>
          <cell r="H219" t="str">
            <v>Hà Nội</v>
          </cell>
          <cell r="I219" t="str">
            <v>Tài chính - Ngân hàng</v>
          </cell>
          <cell r="J219" t="str">
            <v>TCNH</v>
          </cell>
          <cell r="K219" t="str">
            <v>QH-2017-E</v>
          </cell>
          <cell r="L219">
            <v>1</v>
          </cell>
          <cell r="M219" t="str">
            <v>1969/QĐ-ĐHKT ngày 19/7/2017 của Hiệu trưởng Trường ĐHKT</v>
          </cell>
        </row>
        <row r="220">
          <cell r="C220" t="str">
            <v>Nguyễn Thanh Xuân 14/11/1985</v>
          </cell>
          <cell r="D220">
            <v>17058218</v>
          </cell>
          <cell r="E220" t="str">
            <v>Nguyễn Thanh Xuân</v>
          </cell>
          <cell r="F220" t="str">
            <v>Nữ</v>
          </cell>
          <cell r="G220" t="str">
            <v>14/11/1985</v>
          </cell>
          <cell r="H220" t="str">
            <v>Thanh Hóa</v>
          </cell>
          <cell r="I220" t="str">
            <v>Tài chính - Ngân hàng</v>
          </cell>
          <cell r="J220" t="str">
            <v>TCNH</v>
          </cell>
          <cell r="K220" t="str">
            <v>QH-2017-E</v>
          </cell>
          <cell r="L220">
            <v>1</v>
          </cell>
          <cell r="M220" t="str">
            <v>1969/QĐ-ĐHKT ngày 19/7/2017 của Hiệu trưởng Trường ĐHKT</v>
          </cell>
        </row>
        <row r="221">
          <cell r="C221" t="str">
            <v>Phạm Kiều Yên 20/12/1992</v>
          </cell>
          <cell r="D221">
            <v>17058219</v>
          </cell>
          <cell r="E221" t="str">
            <v>Phạm Kiều Yên</v>
          </cell>
          <cell r="F221" t="str">
            <v>Nữ</v>
          </cell>
          <cell r="G221" t="str">
            <v>20/12/1992</v>
          </cell>
          <cell r="H221" t="str">
            <v>Thái Bình</v>
          </cell>
          <cell r="I221" t="str">
            <v>Tài chính - Ngân hàng</v>
          </cell>
          <cell r="J221" t="str">
            <v>TCNH</v>
          </cell>
          <cell r="K221" t="str">
            <v>QH-2017-E</v>
          </cell>
          <cell r="L221">
            <v>1</v>
          </cell>
          <cell r="M221" t="str">
            <v>1969/QĐ-ĐHKT ngày 19/7/2017 của Hiệu trưởng Trường ĐHKT</v>
          </cell>
        </row>
        <row r="222">
          <cell r="C222" t="str">
            <v>Nguyễn Quang Duy 25/06/1995</v>
          </cell>
          <cell r="D222">
            <v>17058293</v>
          </cell>
          <cell r="E222" t="str">
            <v>Nguyễn Quang Duy</v>
          </cell>
          <cell r="F222" t="str">
            <v>Nam</v>
          </cell>
          <cell r="G222" t="str">
            <v>25/06/1995</v>
          </cell>
          <cell r="H222" t="str">
            <v>Điện Biên</v>
          </cell>
          <cell r="J222" t="str">
            <v>KTQT</v>
          </cell>
          <cell r="K222" t="str">
            <v>QH-2017-E</v>
          </cell>
          <cell r="L222">
            <v>2</v>
          </cell>
          <cell r="M222" t="str">
            <v>3685/QĐ-ĐHKT ngày 28/12/2017 của Hiệu trưởng Trường ĐHKT</v>
          </cell>
        </row>
        <row r="223">
          <cell r="C223" t="str">
            <v>Lưu Tiến Đạt 24/03/1993</v>
          </cell>
          <cell r="D223">
            <v>17058294</v>
          </cell>
          <cell r="E223" t="str">
            <v>Lưu Tiến Đạt</v>
          </cell>
          <cell r="F223" t="str">
            <v>Nam</v>
          </cell>
          <cell r="G223" t="str">
            <v>24/03/1993</v>
          </cell>
          <cell r="H223" t="str">
            <v>Hà Nội</v>
          </cell>
          <cell r="J223" t="str">
            <v>KTQT</v>
          </cell>
          <cell r="K223" t="str">
            <v>QH-2017-E</v>
          </cell>
          <cell r="L223">
            <v>2</v>
          </cell>
          <cell r="M223" t="str">
            <v>3685/QĐ-ĐHKT ngày 28/12/2017 của Hiệu trưởng Trường ĐHKT</v>
          </cell>
        </row>
        <row r="224">
          <cell r="C224" t="str">
            <v>Nguyễn Thu Hà 24/12/1987</v>
          </cell>
          <cell r="D224">
            <v>17058295</v>
          </cell>
          <cell r="E224" t="str">
            <v>Nguyễn Thu Hà</v>
          </cell>
          <cell r="F224" t="str">
            <v>Nữ</v>
          </cell>
          <cell r="G224" t="str">
            <v>24/12/1987</v>
          </cell>
          <cell r="H224" t="str">
            <v>Hà Nội</v>
          </cell>
          <cell r="J224" t="str">
            <v>KTQT</v>
          </cell>
          <cell r="K224" t="str">
            <v>QH-2017-E</v>
          </cell>
          <cell r="L224">
            <v>2</v>
          </cell>
          <cell r="M224" t="str">
            <v>3685/QĐ-ĐHKT ngày 28/12/2017 của Hiệu trưởng Trường ĐHKT</v>
          </cell>
        </row>
        <row r="225">
          <cell r="C225" t="str">
            <v>Vũ Thu Hiền 10/09/1986</v>
          </cell>
          <cell r="D225">
            <v>17058296</v>
          </cell>
          <cell r="E225" t="str">
            <v>Vũ Thu Hiền</v>
          </cell>
          <cell r="F225" t="str">
            <v>Nữ</v>
          </cell>
          <cell r="G225" t="str">
            <v>10/09/1986</v>
          </cell>
          <cell r="H225" t="str">
            <v>Vĩnh Phúc</v>
          </cell>
          <cell r="J225" t="str">
            <v>KTQT</v>
          </cell>
          <cell r="K225" t="str">
            <v>QH-2017-E</v>
          </cell>
          <cell r="L225">
            <v>2</v>
          </cell>
          <cell r="M225" t="str">
            <v>3685/QĐ-ĐHKT ngày 28/12/2017 của Hiệu trưởng Trường ĐHKT</v>
          </cell>
        </row>
        <row r="226">
          <cell r="C226" t="str">
            <v>Nguyễn Thị Hòa 22/02/1992</v>
          </cell>
          <cell r="D226">
            <v>17058297</v>
          </cell>
          <cell r="E226" t="str">
            <v>Nguyễn Thị Hòa</v>
          </cell>
          <cell r="F226" t="str">
            <v>Nữ</v>
          </cell>
          <cell r="G226" t="str">
            <v>22/02/1992</v>
          </cell>
          <cell r="H226" t="str">
            <v>Bắc Ninh</v>
          </cell>
          <cell r="J226" t="str">
            <v>KTQT</v>
          </cell>
          <cell r="K226" t="str">
            <v>QH-2017-E</v>
          </cell>
          <cell r="L226">
            <v>2</v>
          </cell>
          <cell r="M226" t="str">
            <v>3685/QĐ-ĐHKT ngày 28/12/2017 của Hiệu trưởng Trường ĐHKT</v>
          </cell>
        </row>
        <row r="227">
          <cell r="C227" t="str">
            <v>Chu Tiến Minh 16/07/1995</v>
          </cell>
          <cell r="D227">
            <v>17058298</v>
          </cell>
          <cell r="E227" t="str">
            <v>Chu Tiến Minh</v>
          </cell>
          <cell r="F227" t="str">
            <v>Nam</v>
          </cell>
          <cell r="G227" t="str">
            <v>16/07/1995</v>
          </cell>
          <cell r="H227" t="str">
            <v>Hà Nội</v>
          </cell>
          <cell r="J227" t="str">
            <v>KTQT</v>
          </cell>
          <cell r="K227" t="str">
            <v>QH-2017-E</v>
          </cell>
          <cell r="L227">
            <v>2</v>
          </cell>
          <cell r="M227" t="str">
            <v>3685/QĐ-ĐHKT ngày 28/12/2017 của Hiệu trưởng Trường ĐHKT</v>
          </cell>
        </row>
        <row r="228">
          <cell r="C228" t="str">
            <v>Nguyễn Ngọc Mỹ 26/12/1993</v>
          </cell>
          <cell r="D228">
            <v>17058299</v>
          </cell>
          <cell r="E228" t="str">
            <v>Nguyễn Ngọc Mỹ</v>
          </cell>
          <cell r="F228" t="str">
            <v>Nữ</v>
          </cell>
          <cell r="G228" t="str">
            <v>26/12/1993</v>
          </cell>
          <cell r="H228" t="str">
            <v>Hà Nội</v>
          </cell>
          <cell r="J228" t="str">
            <v>KTQT</v>
          </cell>
          <cell r="K228" t="str">
            <v>QH-2017-E</v>
          </cell>
          <cell r="L228">
            <v>2</v>
          </cell>
          <cell r="M228" t="str">
            <v>3685/QĐ-ĐHKT ngày 28/12/2017 của Hiệu trưởng Trường ĐHKT</v>
          </cell>
        </row>
        <row r="229">
          <cell r="C229" t="str">
            <v>Phạm Trung Phương 06/01/1986</v>
          </cell>
          <cell r="D229">
            <v>17058300</v>
          </cell>
          <cell r="E229" t="str">
            <v>Phạm Trung Phương</v>
          </cell>
          <cell r="F229" t="str">
            <v>Nam</v>
          </cell>
          <cell r="G229" t="str">
            <v>06/01/1986</v>
          </cell>
          <cell r="H229" t="str">
            <v>Quảng Ninh</v>
          </cell>
          <cell r="J229" t="str">
            <v>KTQT</v>
          </cell>
          <cell r="K229" t="str">
            <v>QH-2017-E</v>
          </cell>
          <cell r="L229">
            <v>2</v>
          </cell>
          <cell r="M229" t="str">
            <v>3685/QĐ-ĐHKT ngày 28/12/2017 của Hiệu trưởng Trường ĐHKT</v>
          </cell>
        </row>
        <row r="230">
          <cell r="C230" t="str">
            <v>Trần Mạnh Quyền 23/10/1975</v>
          </cell>
          <cell r="D230">
            <v>17058301</v>
          </cell>
          <cell r="E230" t="str">
            <v>Trần Mạnh Quyền</v>
          </cell>
          <cell r="F230" t="str">
            <v>Nam</v>
          </cell>
          <cell r="G230" t="str">
            <v>23/10/1975</v>
          </cell>
          <cell r="H230" t="str">
            <v>Thái Bình</v>
          </cell>
          <cell r="J230" t="str">
            <v>KTQT</v>
          </cell>
          <cell r="K230" t="str">
            <v>QH-2017-E</v>
          </cell>
          <cell r="L230">
            <v>2</v>
          </cell>
          <cell r="M230" t="str">
            <v>3685/QĐ-ĐHKT ngày 28/12/2017 của Hiệu trưởng Trường ĐHKT</v>
          </cell>
        </row>
        <row r="231">
          <cell r="C231" t="str">
            <v>Võ Quỳnh Vinh 12/05/1993</v>
          </cell>
          <cell r="D231">
            <v>17058302</v>
          </cell>
          <cell r="E231" t="str">
            <v>Võ Quỳnh Vinh</v>
          </cell>
          <cell r="F231" t="str">
            <v>Nữ</v>
          </cell>
          <cell r="G231" t="str">
            <v>12/05/1993</v>
          </cell>
          <cell r="H231" t="str">
            <v>Nghệ An</v>
          </cell>
          <cell r="J231" t="str">
            <v>KTQT</v>
          </cell>
          <cell r="K231" t="str">
            <v>QH-2017-E</v>
          </cell>
          <cell r="L231">
            <v>2</v>
          </cell>
          <cell r="M231" t="str">
            <v>3685/QĐ-ĐHKT ngày 28/12/2017 của Hiệu trưởng Trường ĐHKT</v>
          </cell>
        </row>
        <row r="232">
          <cell r="C232" t="str">
            <v>Nguyễn Thế Anh 24/11/1978</v>
          </cell>
          <cell r="D232">
            <v>17058303</v>
          </cell>
          <cell r="E232" t="str">
            <v>Nguyễn Thế Anh</v>
          </cell>
          <cell r="F232" t="str">
            <v>Nam</v>
          </cell>
          <cell r="G232" t="str">
            <v>24/11/1978</v>
          </cell>
          <cell r="H232" t="str">
            <v>Hà Nội</v>
          </cell>
          <cell r="J232" t="str">
            <v>QLKT</v>
          </cell>
          <cell r="K232" t="str">
            <v>QH-2017-E</v>
          </cell>
          <cell r="L232">
            <v>2</v>
          </cell>
          <cell r="M232" t="str">
            <v>3685/QĐ-ĐHKT ngày 28/12/2017 của Hiệu trưởng Trường ĐHKT</v>
          </cell>
        </row>
        <row r="233">
          <cell r="C233" t="str">
            <v>Nguyễn Tuấn Anh 15/08/1987</v>
          </cell>
          <cell r="D233">
            <v>17058304</v>
          </cell>
          <cell r="E233" t="str">
            <v>Nguyễn Tuấn Anh</v>
          </cell>
          <cell r="F233" t="str">
            <v>Nam</v>
          </cell>
          <cell r="G233" t="str">
            <v>15/08/1987</v>
          </cell>
          <cell r="H233" t="str">
            <v>Bắc Giang</v>
          </cell>
          <cell r="J233" t="str">
            <v>QLKT</v>
          </cell>
          <cell r="K233" t="str">
            <v>QH-2017-E</v>
          </cell>
          <cell r="L233">
            <v>2</v>
          </cell>
          <cell r="M233" t="str">
            <v>3685/QĐ-ĐHKT ngày 28/12/2017 của Hiệu trưởng Trường ĐHKT</v>
          </cell>
        </row>
        <row r="234">
          <cell r="C234" t="str">
            <v>Nguyễn Tuấn Anh 11/04/1992</v>
          </cell>
          <cell r="D234">
            <v>17058305</v>
          </cell>
          <cell r="E234" t="str">
            <v>Nguyễn Tuấn Anh</v>
          </cell>
          <cell r="F234" t="str">
            <v>Nam</v>
          </cell>
          <cell r="G234" t="str">
            <v>11/04/1992</v>
          </cell>
          <cell r="H234" t="str">
            <v>Hà Nội</v>
          </cell>
          <cell r="J234" t="str">
            <v>QLKT</v>
          </cell>
          <cell r="K234" t="str">
            <v>QH-2017-E</v>
          </cell>
          <cell r="L234">
            <v>2</v>
          </cell>
          <cell r="M234" t="str">
            <v>3685/QĐ-ĐHKT ngày 28/12/2017 của Hiệu trưởng Trường ĐHKT</v>
          </cell>
        </row>
        <row r="235">
          <cell r="C235" t="str">
            <v>Nguyễn Tuấn Anh 02/10/1987</v>
          </cell>
          <cell r="D235">
            <v>17058306</v>
          </cell>
          <cell r="E235" t="str">
            <v>Nguyễn Tuấn Anh</v>
          </cell>
          <cell r="F235" t="str">
            <v>Nam</v>
          </cell>
          <cell r="G235" t="str">
            <v>02/10/1987</v>
          </cell>
          <cell r="H235" t="str">
            <v>Phú Thọ</v>
          </cell>
          <cell r="J235" t="str">
            <v>QLKT</v>
          </cell>
          <cell r="K235" t="str">
            <v>QH-2017-E</v>
          </cell>
          <cell r="L235">
            <v>2</v>
          </cell>
          <cell r="M235" t="str">
            <v>3685/QĐ-ĐHKT ngày 28/12/2017 của Hiệu trưởng Trường ĐHKT</v>
          </cell>
        </row>
        <row r="236">
          <cell r="C236" t="str">
            <v>Phạm Ngọc Anh 25/08/1985</v>
          </cell>
          <cell r="D236">
            <v>17058307</v>
          </cell>
          <cell r="E236" t="str">
            <v>Phạm Ngọc Anh</v>
          </cell>
          <cell r="F236" t="str">
            <v>Nữ</v>
          </cell>
          <cell r="G236" t="str">
            <v>25/08/1985</v>
          </cell>
          <cell r="H236" t="str">
            <v>Hải Dương</v>
          </cell>
          <cell r="J236" t="str">
            <v>QLKT</v>
          </cell>
          <cell r="K236" t="str">
            <v>QH-2017-E</v>
          </cell>
          <cell r="L236">
            <v>2</v>
          </cell>
          <cell r="M236" t="str">
            <v>3685/QĐ-ĐHKT ngày 28/12/2017 của Hiệu trưởng Trường ĐHKT</v>
          </cell>
        </row>
        <row r="237">
          <cell r="C237" t="str">
            <v>Phan Lan Anh 29/07/1986</v>
          </cell>
          <cell r="D237">
            <v>17058308</v>
          </cell>
          <cell r="E237" t="str">
            <v>Phan Lan Anh</v>
          </cell>
          <cell r="F237" t="str">
            <v>Nữ</v>
          </cell>
          <cell r="G237" t="str">
            <v>29/07/1986</v>
          </cell>
          <cell r="H237" t="str">
            <v>Thái Nguyên</v>
          </cell>
          <cell r="J237" t="str">
            <v>QLKT</v>
          </cell>
          <cell r="K237" t="str">
            <v>QH-2017-E</v>
          </cell>
          <cell r="L237">
            <v>2</v>
          </cell>
          <cell r="M237" t="str">
            <v>3685/QĐ-ĐHKT ngày 28/12/2017 của Hiệu trưởng Trường ĐHKT</v>
          </cell>
        </row>
        <row r="238">
          <cell r="C238" t="str">
            <v>Hoàng Ngọc Ánh 21/03/1979</v>
          </cell>
          <cell r="D238">
            <v>17058309</v>
          </cell>
          <cell r="E238" t="str">
            <v>Hoàng Ngọc Ánh</v>
          </cell>
          <cell r="F238" t="str">
            <v>Nữ</v>
          </cell>
          <cell r="G238" t="str">
            <v>21/03/1979</v>
          </cell>
          <cell r="H238" t="str">
            <v>Hà Nội</v>
          </cell>
          <cell r="J238" t="str">
            <v>QLKT</v>
          </cell>
          <cell r="K238" t="str">
            <v>QH-2017-E</v>
          </cell>
          <cell r="L238">
            <v>2</v>
          </cell>
          <cell r="M238" t="str">
            <v>3685/QĐ-ĐHKT ngày 28/12/2017 của Hiệu trưởng Trường ĐHKT</v>
          </cell>
        </row>
        <row r="239">
          <cell r="C239" t="str">
            <v>Nguyễn Thị Ngọc Ánh 24/11/1985</v>
          </cell>
          <cell r="D239">
            <v>17058310</v>
          </cell>
          <cell r="E239" t="str">
            <v>Nguyễn Thị Ngọc Ánh</v>
          </cell>
          <cell r="F239" t="str">
            <v>Nữ</v>
          </cell>
          <cell r="G239" t="str">
            <v>24/11/1985</v>
          </cell>
          <cell r="H239" t="str">
            <v>Vĩnh Phúc</v>
          </cell>
          <cell r="J239" t="str">
            <v>QLKT</v>
          </cell>
          <cell r="K239" t="str">
            <v>QH-2017-E</v>
          </cell>
          <cell r="L239">
            <v>2</v>
          </cell>
          <cell r="M239" t="str">
            <v>3685/QĐ-ĐHKT ngày 28/12/2017 của Hiệu trưởng Trường ĐHKT</v>
          </cell>
        </row>
        <row r="240">
          <cell r="C240" t="str">
            <v>Nguyễn Hữu Bảo 23/05/1979</v>
          </cell>
          <cell r="D240">
            <v>17058311</v>
          </cell>
          <cell r="E240" t="str">
            <v>Nguyễn Hữu Bảo</v>
          </cell>
          <cell r="F240" t="str">
            <v>Nam</v>
          </cell>
          <cell r="G240" t="str">
            <v>23/05/1979</v>
          </cell>
          <cell r="H240" t="str">
            <v>Bắc Giang</v>
          </cell>
          <cell r="J240" t="str">
            <v>QLKT</v>
          </cell>
          <cell r="K240" t="str">
            <v>QH-2017-E</v>
          </cell>
          <cell r="L240">
            <v>2</v>
          </cell>
          <cell r="M240" t="str">
            <v>3685/QĐ-ĐHKT ngày 28/12/2017 của Hiệu trưởng Trường ĐHKT</v>
          </cell>
        </row>
        <row r="241">
          <cell r="C241" t="str">
            <v>Hà Ngọc Bắc 16/01/1992</v>
          </cell>
          <cell r="D241">
            <v>17058312</v>
          </cell>
          <cell r="E241" t="str">
            <v>Hà Ngọc Bắc</v>
          </cell>
          <cell r="F241" t="str">
            <v>Nữ</v>
          </cell>
          <cell r="G241" t="str">
            <v>16/01/1992</v>
          </cell>
          <cell r="H241" t="str">
            <v>Hà Nội</v>
          </cell>
          <cell r="J241" t="str">
            <v>QLKT</v>
          </cell>
          <cell r="K241" t="str">
            <v>QH-2017-E</v>
          </cell>
          <cell r="L241">
            <v>2</v>
          </cell>
          <cell r="M241" t="str">
            <v>3685/QĐ-ĐHKT ngày 28/12/2017 của Hiệu trưởng Trường ĐHKT</v>
          </cell>
        </row>
        <row r="242">
          <cell r="C242" t="str">
            <v>Trần Hữu Bằng 17/05/1992</v>
          </cell>
          <cell r="D242">
            <v>17058313</v>
          </cell>
          <cell r="E242" t="str">
            <v>Trần Hữu Bằng</v>
          </cell>
          <cell r="F242" t="str">
            <v>Nam</v>
          </cell>
          <cell r="G242" t="str">
            <v>17/05/1992</v>
          </cell>
          <cell r="H242" t="str">
            <v>Thái Bình</v>
          </cell>
          <cell r="J242" t="str">
            <v>QLKT</v>
          </cell>
          <cell r="K242" t="str">
            <v>QH-2017-E</v>
          </cell>
          <cell r="L242">
            <v>2</v>
          </cell>
          <cell r="M242" t="str">
            <v>3685/QĐ-ĐHKT ngày 28/12/2017 của Hiệu trưởng Trường ĐHKT</v>
          </cell>
        </row>
        <row r="243">
          <cell r="C243" t="str">
            <v>Hoàng Văn Binh 20/11/1982</v>
          </cell>
          <cell r="D243">
            <v>17058314</v>
          </cell>
          <cell r="E243" t="str">
            <v>Hoàng Văn Binh</v>
          </cell>
          <cell r="F243" t="str">
            <v>Nam</v>
          </cell>
          <cell r="G243" t="str">
            <v>20/11/1982</v>
          </cell>
          <cell r="H243" t="str">
            <v>Vĩnh Phúc</v>
          </cell>
          <cell r="J243" t="str">
            <v>QLKT</v>
          </cell>
          <cell r="K243" t="str">
            <v>QH-2017-E</v>
          </cell>
          <cell r="L243">
            <v>2</v>
          </cell>
          <cell r="M243" t="str">
            <v>3685/QĐ-ĐHKT ngày 28/12/2017 của Hiệu trưởng Trường ĐHKT</v>
          </cell>
        </row>
        <row r="244">
          <cell r="C244" t="str">
            <v>Nguyễn Thị Chinh 13/05/1986</v>
          </cell>
          <cell r="D244">
            <v>17058315</v>
          </cell>
          <cell r="E244" t="str">
            <v>Nguyễn Thị Chinh</v>
          </cell>
          <cell r="F244" t="str">
            <v>Nữ</v>
          </cell>
          <cell r="G244" t="str">
            <v>13/05/1986</v>
          </cell>
          <cell r="H244" t="str">
            <v>Bắc Kạn</v>
          </cell>
          <cell r="J244" t="str">
            <v>QLKT</v>
          </cell>
          <cell r="K244" t="str">
            <v>QH-2017-E</v>
          </cell>
          <cell r="L244">
            <v>2</v>
          </cell>
          <cell r="M244" t="str">
            <v>3685/QĐ-ĐHKT ngày 28/12/2017 của Hiệu trưởng Trường ĐHKT</v>
          </cell>
        </row>
        <row r="245">
          <cell r="C245" t="str">
            <v>Đinh Văn Cương 05/06/1984</v>
          </cell>
          <cell r="D245">
            <v>17058316</v>
          </cell>
          <cell r="E245" t="str">
            <v>Đinh Văn Cương</v>
          </cell>
          <cell r="F245" t="str">
            <v>Nam</v>
          </cell>
          <cell r="G245" t="str">
            <v>05/06/1984</v>
          </cell>
          <cell r="H245" t="str">
            <v>Hải Dương</v>
          </cell>
          <cell r="J245" t="str">
            <v>QLKT</v>
          </cell>
          <cell r="K245" t="str">
            <v>QH-2017-E</v>
          </cell>
          <cell r="L245">
            <v>2</v>
          </cell>
          <cell r="M245" t="str">
            <v>3685/QĐ-ĐHKT ngày 28/12/2017 của Hiệu trưởng Trường ĐHKT</v>
          </cell>
        </row>
        <row r="246">
          <cell r="C246" t="str">
            <v>Nguyễn Hữu Cương 20/07/1978</v>
          </cell>
          <cell r="D246">
            <v>17058317</v>
          </cell>
          <cell r="E246" t="str">
            <v>Nguyễn Hữu Cương</v>
          </cell>
          <cell r="F246" t="str">
            <v>Nam</v>
          </cell>
          <cell r="G246" t="str">
            <v>20/07/1978</v>
          </cell>
          <cell r="H246" t="str">
            <v>Nghệ An</v>
          </cell>
          <cell r="J246" t="str">
            <v>QLKT</v>
          </cell>
          <cell r="K246" t="str">
            <v>QH-2017-E</v>
          </cell>
          <cell r="L246">
            <v>2</v>
          </cell>
          <cell r="M246" t="str">
            <v>3685/QĐ-ĐHKT ngày 28/12/2017 của Hiệu trưởng Trường ĐHKT</v>
          </cell>
        </row>
        <row r="247">
          <cell r="C247" t="str">
            <v>Bùi Mạnh Cường 15/06/1988</v>
          </cell>
          <cell r="D247">
            <v>17058318</v>
          </cell>
          <cell r="E247" t="str">
            <v>Bùi Mạnh Cường</v>
          </cell>
          <cell r="F247" t="str">
            <v>Nam</v>
          </cell>
          <cell r="G247" t="str">
            <v>15/06/1988</v>
          </cell>
          <cell r="H247" t="str">
            <v>Yên Bái</v>
          </cell>
          <cell r="J247" t="str">
            <v>QLKT</v>
          </cell>
          <cell r="K247" t="str">
            <v>QH-2017-E</v>
          </cell>
          <cell r="L247">
            <v>2</v>
          </cell>
          <cell r="M247" t="str">
            <v>3685/QĐ-ĐHKT ngày 28/12/2017 của Hiệu trưởng Trường ĐHKT</v>
          </cell>
        </row>
        <row r="248">
          <cell r="C248" t="str">
            <v>Đặng Thị Dịu 03/11/1982</v>
          </cell>
          <cell r="D248">
            <v>17058319</v>
          </cell>
          <cell r="E248" t="str">
            <v>Đặng Thị Dịu</v>
          </cell>
          <cell r="F248" t="str">
            <v>Nữ</v>
          </cell>
          <cell r="G248" t="str">
            <v>03/11/1982</v>
          </cell>
          <cell r="H248" t="str">
            <v>Thái Bình</v>
          </cell>
          <cell r="J248" t="str">
            <v>QLKT</v>
          </cell>
          <cell r="K248" t="str">
            <v>QH-2017-E</v>
          </cell>
          <cell r="L248">
            <v>2</v>
          </cell>
          <cell r="M248" t="str">
            <v>3685/QĐ-ĐHKT ngày 28/12/2017 của Hiệu trưởng Trường ĐHKT</v>
          </cell>
        </row>
        <row r="249">
          <cell r="C249" t="str">
            <v>Lê Hùng Duy 25/09/1992</v>
          </cell>
          <cell r="D249">
            <v>17058320</v>
          </cell>
          <cell r="E249" t="str">
            <v>Lê Hùng Duy</v>
          </cell>
          <cell r="F249" t="str">
            <v>Nam</v>
          </cell>
          <cell r="G249" t="str">
            <v>25/09/1992</v>
          </cell>
          <cell r="H249" t="str">
            <v>Quảng Ninh</v>
          </cell>
          <cell r="J249" t="str">
            <v>QLKT</v>
          </cell>
          <cell r="K249" t="str">
            <v>QH-2017-E</v>
          </cell>
          <cell r="L249">
            <v>2</v>
          </cell>
          <cell r="M249" t="str">
            <v>3685/QĐ-ĐHKT ngày 28/12/2017 của Hiệu trưởng Trường ĐHKT</v>
          </cell>
        </row>
        <row r="250">
          <cell r="C250" t="str">
            <v>Tống Xuân Duy 03/04/1980</v>
          </cell>
          <cell r="D250">
            <v>17058321</v>
          </cell>
          <cell r="E250" t="str">
            <v>Tống Xuân Duy</v>
          </cell>
          <cell r="F250" t="str">
            <v>Nam</v>
          </cell>
          <cell r="G250" t="str">
            <v>03/04/1980</v>
          </cell>
          <cell r="H250" t="str">
            <v>Hà Nội</v>
          </cell>
          <cell r="J250" t="str">
            <v>QLKT</v>
          </cell>
          <cell r="K250" t="str">
            <v>QH-2017-E</v>
          </cell>
          <cell r="L250">
            <v>2</v>
          </cell>
          <cell r="M250" t="str">
            <v>3685/QĐ-ĐHKT ngày 28/12/2017 của Hiệu trưởng Trường ĐHKT</v>
          </cell>
        </row>
        <row r="251">
          <cell r="C251" t="str">
            <v>Đào Trung Dũng 08/04/1983</v>
          </cell>
          <cell r="D251">
            <v>17058322</v>
          </cell>
          <cell r="E251" t="str">
            <v>Đào Trung Dũng</v>
          </cell>
          <cell r="F251" t="str">
            <v>Nam</v>
          </cell>
          <cell r="G251" t="str">
            <v>08/04/1983</v>
          </cell>
          <cell r="H251" t="str">
            <v>Hà Nội</v>
          </cell>
          <cell r="J251" t="str">
            <v>QLKT</v>
          </cell>
          <cell r="K251" t="str">
            <v>QH-2017-E</v>
          </cell>
          <cell r="L251">
            <v>2</v>
          </cell>
          <cell r="M251" t="str">
            <v>3685/QĐ-ĐHKT ngày 28/12/2017 của Hiệu trưởng Trường ĐHKT</v>
          </cell>
        </row>
        <row r="252">
          <cell r="C252" t="str">
            <v>Nguyễn Khắc Dũng 25/10/1973</v>
          </cell>
          <cell r="D252">
            <v>17058323</v>
          </cell>
          <cell r="E252" t="str">
            <v>Nguyễn Khắc Dũng</v>
          </cell>
          <cell r="F252" t="str">
            <v>Nam</v>
          </cell>
          <cell r="G252" t="str">
            <v>25/10/1973</v>
          </cell>
          <cell r="H252" t="str">
            <v>Hà Nội</v>
          </cell>
          <cell r="J252" t="str">
            <v>QLKT</v>
          </cell>
          <cell r="K252" t="str">
            <v>QH-2017-E</v>
          </cell>
          <cell r="L252">
            <v>2</v>
          </cell>
          <cell r="M252" t="str">
            <v>3685/QĐ-ĐHKT ngày 28/12/2017 của Hiệu trưởng Trường ĐHKT</v>
          </cell>
        </row>
        <row r="253">
          <cell r="C253" t="str">
            <v>Lại Ngọc Linh Đa 28/12/1991</v>
          </cell>
          <cell r="D253">
            <v>17058324</v>
          </cell>
          <cell r="E253" t="str">
            <v>Lại Ngọc Linh Đa</v>
          </cell>
          <cell r="F253" t="str">
            <v>Nữ</v>
          </cell>
          <cell r="G253" t="str">
            <v>28/12/1991</v>
          </cell>
          <cell r="H253" t="str">
            <v>Phú Thọ</v>
          </cell>
          <cell r="J253" t="str">
            <v>QLKT</v>
          </cell>
          <cell r="K253" t="str">
            <v>QH-2017-E</v>
          </cell>
          <cell r="L253">
            <v>2</v>
          </cell>
          <cell r="M253" t="str">
            <v>3685/QĐ-ĐHKT ngày 28/12/2017 của Hiệu trưởng Trường ĐHKT</v>
          </cell>
        </row>
        <row r="254">
          <cell r="C254" t="str">
            <v>Nguyễn Minh Đức 22/02/1994</v>
          </cell>
          <cell r="D254">
            <v>17058325</v>
          </cell>
          <cell r="E254" t="str">
            <v>Nguyễn Minh Đức</v>
          </cell>
          <cell r="F254" t="str">
            <v>Nam</v>
          </cell>
          <cell r="G254" t="str">
            <v>22/02/1994</v>
          </cell>
          <cell r="H254" t="str">
            <v>Hà Nội</v>
          </cell>
          <cell r="J254" t="str">
            <v>QLKT</v>
          </cell>
          <cell r="K254" t="str">
            <v>QH-2017-E</v>
          </cell>
          <cell r="L254">
            <v>2</v>
          </cell>
          <cell r="M254" t="str">
            <v>3685/QĐ-ĐHKT ngày 28/12/2017 của Hiệu trưởng Trường ĐHKT</v>
          </cell>
        </row>
        <row r="255">
          <cell r="C255" t="str">
            <v>Cao Thị Hương Giang 02/09/1992</v>
          </cell>
          <cell r="D255">
            <v>17058326</v>
          </cell>
          <cell r="E255" t="str">
            <v>Cao Thị Hương Giang</v>
          </cell>
          <cell r="F255" t="str">
            <v>Nữ</v>
          </cell>
          <cell r="G255" t="str">
            <v>02/09/1992</v>
          </cell>
          <cell r="H255" t="str">
            <v>Hà Nội</v>
          </cell>
          <cell r="J255" t="str">
            <v>QLKT</v>
          </cell>
          <cell r="K255" t="str">
            <v>QH-2017-E</v>
          </cell>
          <cell r="L255">
            <v>2</v>
          </cell>
          <cell r="M255" t="str">
            <v>3685/QĐ-ĐHKT ngày 28/12/2017 của Hiệu trưởng Trường ĐHKT</v>
          </cell>
        </row>
        <row r="256">
          <cell r="C256" t="str">
            <v>Nguyễn Thị Hà Giang 25/12/1983</v>
          </cell>
          <cell r="D256">
            <v>17058327</v>
          </cell>
          <cell r="E256" t="str">
            <v>Nguyễn Thị Hà Giang</v>
          </cell>
          <cell r="F256" t="str">
            <v>Nữ</v>
          </cell>
          <cell r="G256" t="str">
            <v>25/12/1983</v>
          </cell>
          <cell r="H256" t="str">
            <v>Hà Nội</v>
          </cell>
          <cell r="J256" t="str">
            <v>QLKT</v>
          </cell>
          <cell r="K256" t="str">
            <v>QH-2017-E</v>
          </cell>
          <cell r="L256">
            <v>2</v>
          </cell>
          <cell r="M256" t="str">
            <v>3685/QĐ-ĐHKT ngày 28/12/2017 của Hiệu trưởng Trường ĐHKT</v>
          </cell>
        </row>
        <row r="257">
          <cell r="C257" t="str">
            <v>Đinh Chí Giáp 25/04/1989</v>
          </cell>
          <cell r="D257">
            <v>17058328</v>
          </cell>
          <cell r="E257" t="str">
            <v>Đinh Chí Giáp</v>
          </cell>
          <cell r="F257" t="str">
            <v>Nam</v>
          </cell>
          <cell r="G257" t="str">
            <v>25/04/1989</v>
          </cell>
          <cell r="H257" t="str">
            <v>Hà Nội</v>
          </cell>
          <cell r="J257" t="str">
            <v>QLKT</v>
          </cell>
          <cell r="K257" t="str">
            <v>QH-2017-E</v>
          </cell>
          <cell r="L257">
            <v>2</v>
          </cell>
          <cell r="M257" t="str">
            <v>3685/QĐ-ĐHKT ngày 28/12/2017 của Hiệu trưởng Trường ĐHKT</v>
          </cell>
        </row>
        <row r="258">
          <cell r="C258" t="str">
            <v>Đặng Thị Việt Hà 29/07/1983</v>
          </cell>
          <cell r="D258">
            <v>17058329</v>
          </cell>
          <cell r="E258" t="str">
            <v>Đặng Thị Việt Hà</v>
          </cell>
          <cell r="F258" t="str">
            <v>Nữ</v>
          </cell>
          <cell r="G258" t="str">
            <v>29/07/1983</v>
          </cell>
          <cell r="H258" t="str">
            <v>Thái Bình</v>
          </cell>
          <cell r="J258" t="str">
            <v>QLKT</v>
          </cell>
          <cell r="K258" t="str">
            <v>QH-2017-E</v>
          </cell>
          <cell r="L258">
            <v>2</v>
          </cell>
          <cell r="M258" t="str">
            <v>3685/QĐ-ĐHKT ngày 28/12/2017 của Hiệu trưởng Trường ĐHKT</v>
          </cell>
        </row>
        <row r="259">
          <cell r="C259" t="str">
            <v>Lê Diệu Hà 12/04/1987</v>
          </cell>
          <cell r="D259">
            <v>17058330</v>
          </cell>
          <cell r="E259" t="str">
            <v>Lê Diệu Hà</v>
          </cell>
          <cell r="F259" t="str">
            <v>Nữ</v>
          </cell>
          <cell r="G259" t="str">
            <v>12/04/1987</v>
          </cell>
          <cell r="H259" t="str">
            <v>Hà Nội</v>
          </cell>
          <cell r="J259" t="str">
            <v>QLKT</v>
          </cell>
          <cell r="K259" t="str">
            <v>QH-2017-E</v>
          </cell>
          <cell r="L259">
            <v>2</v>
          </cell>
          <cell r="M259" t="str">
            <v>3685/QĐ-ĐHKT ngày 28/12/2017 của Hiệu trưởng Trường ĐHKT</v>
          </cell>
        </row>
        <row r="260">
          <cell r="C260" t="str">
            <v>Nguyễn Việt Hà 26/04/1986</v>
          </cell>
          <cell r="D260">
            <v>17058331</v>
          </cell>
          <cell r="E260" t="str">
            <v>Nguyễn Việt Hà</v>
          </cell>
          <cell r="F260" t="str">
            <v>Nam</v>
          </cell>
          <cell r="G260" t="str">
            <v>26/04/1986</v>
          </cell>
          <cell r="H260" t="str">
            <v>Thái Bình</v>
          </cell>
          <cell r="J260" t="str">
            <v>QLKT</v>
          </cell>
          <cell r="K260" t="str">
            <v>QH-2017-E</v>
          </cell>
          <cell r="L260">
            <v>2</v>
          </cell>
          <cell r="M260" t="str">
            <v>3685/QĐ-ĐHKT ngày 28/12/2017 của Hiệu trưởng Trường ĐHKT</v>
          </cell>
        </row>
        <row r="261">
          <cell r="C261" t="str">
            <v>Lê Thanh Hải 27/01/1982</v>
          </cell>
          <cell r="D261">
            <v>17058332</v>
          </cell>
          <cell r="E261" t="str">
            <v>Lê Thanh Hải</v>
          </cell>
          <cell r="F261" t="str">
            <v>Nam</v>
          </cell>
          <cell r="G261" t="str">
            <v>27/01/1982</v>
          </cell>
          <cell r="H261" t="str">
            <v>Bắc Ninh</v>
          </cell>
          <cell r="J261" t="str">
            <v>QLKT</v>
          </cell>
          <cell r="K261" t="str">
            <v>QH-2017-E</v>
          </cell>
          <cell r="L261">
            <v>2</v>
          </cell>
          <cell r="M261" t="str">
            <v>3685/QĐ-ĐHKT ngày 28/12/2017 của Hiệu trưởng Trường ĐHKT</v>
          </cell>
        </row>
        <row r="262">
          <cell r="C262" t="str">
            <v>Nguyễn Thị Hồng Hải 22/08/1986</v>
          </cell>
          <cell r="D262">
            <v>17058333</v>
          </cell>
          <cell r="E262" t="str">
            <v>Nguyễn Thị Hồng Hải</v>
          </cell>
          <cell r="F262" t="str">
            <v>Nữ</v>
          </cell>
          <cell r="G262" t="str">
            <v>22/08/1986</v>
          </cell>
          <cell r="H262" t="str">
            <v>Thái Bình</v>
          </cell>
          <cell r="J262" t="str">
            <v>QLKT</v>
          </cell>
          <cell r="K262" t="str">
            <v>QH-2017-E</v>
          </cell>
          <cell r="L262">
            <v>2</v>
          </cell>
          <cell r="M262" t="str">
            <v>3685/QĐ-ĐHKT ngày 28/12/2017 của Hiệu trưởng Trường ĐHKT</v>
          </cell>
        </row>
        <row r="263">
          <cell r="C263" t="str">
            <v>Trần Xuân Hải 18/01/1977</v>
          </cell>
          <cell r="D263">
            <v>17058334</v>
          </cell>
          <cell r="E263" t="str">
            <v>Trần Xuân Hải</v>
          </cell>
          <cell r="F263" t="str">
            <v>Nam</v>
          </cell>
          <cell r="G263" t="str">
            <v>18/01/1977</v>
          </cell>
          <cell r="H263" t="str">
            <v>Nam Định</v>
          </cell>
          <cell r="J263" t="str">
            <v>QLKT</v>
          </cell>
          <cell r="K263" t="str">
            <v>QH-2017-E</v>
          </cell>
          <cell r="L263">
            <v>2</v>
          </cell>
          <cell r="M263" t="str">
            <v>3685/QĐ-ĐHKT ngày 28/12/2017 của Hiệu trưởng Trường ĐHKT</v>
          </cell>
        </row>
        <row r="264">
          <cell r="C264" t="str">
            <v>Nguyễn Văn Hanh 05/06/1974</v>
          </cell>
          <cell r="D264">
            <v>17058335</v>
          </cell>
          <cell r="E264" t="str">
            <v>Nguyễn Văn Hanh</v>
          </cell>
          <cell r="F264" t="str">
            <v>Nam</v>
          </cell>
          <cell r="G264" t="str">
            <v>05/06/1974</v>
          </cell>
          <cell r="H264" t="str">
            <v>Hà Nội</v>
          </cell>
          <cell r="J264" t="str">
            <v>QLKT</v>
          </cell>
          <cell r="K264" t="str">
            <v>QH-2017-E</v>
          </cell>
          <cell r="L264">
            <v>2</v>
          </cell>
          <cell r="M264" t="str">
            <v>3685/QĐ-ĐHKT ngày 28/12/2017 của Hiệu trưởng Trường ĐHKT</v>
          </cell>
        </row>
        <row r="265">
          <cell r="C265" t="str">
            <v>Bùi Thị Minh Hạnh 30/12/1985</v>
          </cell>
          <cell r="D265">
            <v>17058336</v>
          </cell>
          <cell r="E265" t="str">
            <v>Bùi Thị Minh Hạnh</v>
          </cell>
          <cell r="F265" t="str">
            <v>Nữ</v>
          </cell>
          <cell r="G265" t="str">
            <v>30/12/1985</v>
          </cell>
          <cell r="H265" t="str">
            <v>Hà Nội</v>
          </cell>
          <cell r="J265" t="str">
            <v>QLKT</v>
          </cell>
          <cell r="K265" t="str">
            <v>QH-2017-E</v>
          </cell>
          <cell r="L265">
            <v>2</v>
          </cell>
          <cell r="M265" t="str">
            <v>3685/QĐ-ĐHKT ngày 28/12/2017 của Hiệu trưởng Trường ĐHKT</v>
          </cell>
        </row>
        <row r="266">
          <cell r="C266" t="str">
            <v>Phùng Thị Hồng Hạnh 10/04/1990</v>
          </cell>
          <cell r="D266">
            <v>17058337</v>
          </cell>
          <cell r="E266" t="str">
            <v>Phùng Thị Hồng Hạnh</v>
          </cell>
          <cell r="F266" t="str">
            <v>Nữ</v>
          </cell>
          <cell r="G266" t="str">
            <v>10/04/1990</v>
          </cell>
          <cell r="H266" t="str">
            <v>Hà Nội</v>
          </cell>
          <cell r="J266" t="str">
            <v>QLKT</v>
          </cell>
          <cell r="K266" t="str">
            <v>QH-2017-E</v>
          </cell>
          <cell r="L266">
            <v>2</v>
          </cell>
          <cell r="M266" t="str">
            <v>3685/QĐ-ĐHKT ngày 28/12/2017 của Hiệu trưởng Trường ĐHKT</v>
          </cell>
        </row>
        <row r="267">
          <cell r="C267" t="str">
            <v>Trương Thị Hảo 20/09/1989</v>
          </cell>
          <cell r="D267">
            <v>17058338</v>
          </cell>
          <cell r="E267" t="str">
            <v>Trương Thị Hảo</v>
          </cell>
          <cell r="F267" t="str">
            <v>Nữ</v>
          </cell>
          <cell r="G267" t="str">
            <v>20/09/1989</v>
          </cell>
          <cell r="H267" t="str">
            <v>Hà Nội</v>
          </cell>
          <cell r="J267" t="str">
            <v>QLKT</v>
          </cell>
          <cell r="K267" t="str">
            <v>QH-2017-E</v>
          </cell>
          <cell r="L267">
            <v>2</v>
          </cell>
          <cell r="M267" t="str">
            <v>3685/QĐ-ĐHKT ngày 28/12/2017 của Hiệu trưởng Trường ĐHKT</v>
          </cell>
        </row>
        <row r="268">
          <cell r="C268" t="str">
            <v>Nguyễn Thị Hằng 29/06/1975</v>
          </cell>
          <cell r="D268">
            <v>17058339</v>
          </cell>
          <cell r="E268" t="str">
            <v>Nguyễn Thị Hằng</v>
          </cell>
          <cell r="F268" t="str">
            <v>Nữ</v>
          </cell>
          <cell r="G268" t="str">
            <v>29/06/1975</v>
          </cell>
          <cell r="H268" t="str">
            <v>Bắc Giang</v>
          </cell>
          <cell r="J268" t="str">
            <v>QLKT</v>
          </cell>
          <cell r="K268" t="str">
            <v>QH-2017-E</v>
          </cell>
          <cell r="L268">
            <v>2</v>
          </cell>
          <cell r="M268" t="str">
            <v>3685/QĐ-ĐHKT ngày 28/12/2017 của Hiệu trưởng Trường ĐHKT</v>
          </cell>
        </row>
        <row r="269">
          <cell r="C269" t="str">
            <v>Nguyễn Thị Bích Hằng 07/07/1981</v>
          </cell>
          <cell r="D269">
            <v>17058340</v>
          </cell>
          <cell r="E269" t="str">
            <v>Nguyễn Thị Bích Hằng</v>
          </cell>
          <cell r="F269" t="str">
            <v>Nữ</v>
          </cell>
          <cell r="G269" t="str">
            <v>07/07/1981</v>
          </cell>
          <cell r="H269" t="str">
            <v>Hà Nội</v>
          </cell>
          <cell r="J269" t="str">
            <v>QLKT</v>
          </cell>
          <cell r="K269" t="str">
            <v>QH-2017-E</v>
          </cell>
          <cell r="L269">
            <v>2</v>
          </cell>
          <cell r="M269" t="str">
            <v>3685/QĐ-ĐHKT ngày 28/12/2017 của Hiệu trưởng Trường ĐHKT</v>
          </cell>
        </row>
        <row r="270">
          <cell r="C270" t="str">
            <v>Nguyễn Thị Thu Hằng 06/08/1986</v>
          </cell>
          <cell r="D270">
            <v>17058341</v>
          </cell>
          <cell r="E270" t="str">
            <v>Nguyễn Thị Thu Hằng</v>
          </cell>
          <cell r="F270" t="str">
            <v>Nữ</v>
          </cell>
          <cell r="G270" t="str">
            <v>06/08/1986</v>
          </cell>
          <cell r="H270" t="str">
            <v>Hà Nội</v>
          </cell>
          <cell r="J270" t="str">
            <v>QLKT</v>
          </cell>
          <cell r="K270" t="str">
            <v>QH-2017-E</v>
          </cell>
          <cell r="L270">
            <v>2</v>
          </cell>
          <cell r="M270" t="str">
            <v>3685/QĐ-ĐHKT ngày 28/12/2017 của Hiệu trưởng Trường ĐHKT</v>
          </cell>
        </row>
        <row r="271">
          <cell r="C271" t="str">
            <v>Nguyễn Thị Thu Hoài 13/04/1987</v>
          </cell>
          <cell r="D271">
            <v>17058342</v>
          </cell>
          <cell r="E271" t="str">
            <v>Nguyễn Thị Thu Hoài</v>
          </cell>
          <cell r="F271" t="str">
            <v>Nữ</v>
          </cell>
          <cell r="G271" t="str">
            <v>13/04/1987</v>
          </cell>
          <cell r="H271" t="str">
            <v>Hà Nội</v>
          </cell>
          <cell r="J271" t="str">
            <v>QLKT</v>
          </cell>
          <cell r="K271" t="str">
            <v>QH-2017-E</v>
          </cell>
          <cell r="L271">
            <v>2</v>
          </cell>
          <cell r="M271" t="str">
            <v>3685/QĐ-ĐHKT ngày 28/12/2017 của Hiệu trưởng Trường ĐHKT</v>
          </cell>
        </row>
        <row r="272">
          <cell r="C272" t="str">
            <v>Nguyễn Đức Hoàn 13/04/1980</v>
          </cell>
          <cell r="D272">
            <v>17058343</v>
          </cell>
          <cell r="E272" t="str">
            <v>Nguyễn Đức Hoàn</v>
          </cell>
          <cell r="F272" t="str">
            <v>Nam</v>
          </cell>
          <cell r="G272" t="str">
            <v>13/04/1980</v>
          </cell>
          <cell r="H272" t="str">
            <v>Yên Bái</v>
          </cell>
          <cell r="J272" t="str">
            <v>QLKT</v>
          </cell>
          <cell r="K272" t="str">
            <v>QH-2017-E</v>
          </cell>
          <cell r="L272">
            <v>2</v>
          </cell>
          <cell r="M272" t="str">
            <v>3685/QĐ-ĐHKT ngày 28/12/2017 của Hiệu trưởng Trường ĐHKT</v>
          </cell>
        </row>
        <row r="273">
          <cell r="C273" t="str">
            <v>Đỗ Thiên Hoàng 02/11/1993</v>
          </cell>
          <cell r="D273">
            <v>17058344</v>
          </cell>
          <cell r="E273" t="str">
            <v>Đỗ Thiên Hoàng</v>
          </cell>
          <cell r="F273" t="str">
            <v>Nam</v>
          </cell>
          <cell r="G273" t="str">
            <v>02/11/1993</v>
          </cell>
          <cell r="H273" t="str">
            <v>Thanh Hóa</v>
          </cell>
          <cell r="J273" t="str">
            <v>QLKT</v>
          </cell>
          <cell r="K273" t="str">
            <v>QH-2017-E</v>
          </cell>
          <cell r="L273">
            <v>2</v>
          </cell>
          <cell r="M273" t="str">
            <v>3685/QĐ-ĐHKT ngày 28/12/2017 của Hiệu trưởng Trường ĐHKT</v>
          </cell>
        </row>
        <row r="274">
          <cell r="C274" t="str">
            <v>Nguyễn Thị Hồng 03/02/1982</v>
          </cell>
          <cell r="D274">
            <v>17058345</v>
          </cell>
          <cell r="E274" t="str">
            <v>Nguyễn Thị Hồng</v>
          </cell>
          <cell r="F274" t="str">
            <v>Nữ</v>
          </cell>
          <cell r="G274" t="str">
            <v>03/02/1982</v>
          </cell>
          <cell r="H274" t="str">
            <v>Hà Nội</v>
          </cell>
          <cell r="J274" t="str">
            <v>QLKT</v>
          </cell>
          <cell r="K274" t="str">
            <v>QH-2017-E</v>
          </cell>
          <cell r="L274">
            <v>2</v>
          </cell>
          <cell r="M274" t="str">
            <v>3685/QĐ-ĐHKT ngày 28/12/2017 của Hiệu trưởng Trường ĐHKT</v>
          </cell>
        </row>
        <row r="275">
          <cell r="C275" t="str">
            <v>Nguyễn Thị Minh Huệ 02/04/1986</v>
          </cell>
          <cell r="D275">
            <v>17058346</v>
          </cell>
          <cell r="E275" t="str">
            <v>Nguyễn Thị Minh Huệ</v>
          </cell>
          <cell r="F275" t="str">
            <v>Nữ</v>
          </cell>
          <cell r="G275" t="str">
            <v>02/04/1986</v>
          </cell>
          <cell r="H275" t="str">
            <v>Nam Định</v>
          </cell>
          <cell r="J275" t="str">
            <v>QLKT</v>
          </cell>
          <cell r="K275" t="str">
            <v>QH-2017-E</v>
          </cell>
          <cell r="L275">
            <v>2</v>
          </cell>
          <cell r="M275" t="str">
            <v>3685/QĐ-ĐHKT ngày 28/12/2017 của Hiệu trưởng Trường ĐHKT</v>
          </cell>
        </row>
        <row r="276">
          <cell r="C276" t="str">
            <v>Hoàng Tuấn Huy 27/05/1993</v>
          </cell>
          <cell r="D276">
            <v>17058347</v>
          </cell>
          <cell r="E276" t="str">
            <v>Hoàng Tuấn Huy</v>
          </cell>
          <cell r="F276" t="str">
            <v>Nam</v>
          </cell>
          <cell r="G276" t="str">
            <v>27/05/1993</v>
          </cell>
          <cell r="H276" t="str">
            <v>Hà Nội</v>
          </cell>
          <cell r="J276" t="str">
            <v>QLKT</v>
          </cell>
          <cell r="K276" t="str">
            <v>QH-2017-E</v>
          </cell>
          <cell r="L276">
            <v>2</v>
          </cell>
          <cell r="M276" t="str">
            <v>3685/QĐ-ĐHKT ngày 28/12/2017 của Hiệu trưởng Trường ĐHKT</v>
          </cell>
        </row>
        <row r="277">
          <cell r="C277" t="str">
            <v>Vũ Quang Huy 15/08/1988</v>
          </cell>
          <cell r="D277">
            <v>17058348</v>
          </cell>
          <cell r="E277" t="str">
            <v>Vũ Quang Huy</v>
          </cell>
          <cell r="F277" t="str">
            <v>Nam</v>
          </cell>
          <cell r="G277" t="str">
            <v>15/08/1988</v>
          </cell>
          <cell r="H277" t="str">
            <v>Nam Định</v>
          </cell>
          <cell r="J277" t="str">
            <v>QLKT</v>
          </cell>
          <cell r="K277" t="str">
            <v>QH-2017-E</v>
          </cell>
          <cell r="L277">
            <v>2</v>
          </cell>
          <cell r="M277" t="str">
            <v>3685/QĐ-ĐHKT ngày 28/12/2017 của Hiệu trưởng Trường ĐHKT</v>
          </cell>
        </row>
        <row r="278">
          <cell r="C278" t="str">
            <v>Nguyễn Thị Huyền 06/08/1982</v>
          </cell>
          <cell r="D278">
            <v>17058349</v>
          </cell>
          <cell r="E278" t="str">
            <v>Nguyễn Thị Huyền</v>
          </cell>
          <cell r="F278" t="str">
            <v>Nữ</v>
          </cell>
          <cell r="G278" t="str">
            <v>06/08/1982</v>
          </cell>
          <cell r="H278" t="str">
            <v>Thái Bình</v>
          </cell>
          <cell r="J278" t="str">
            <v>QLKT</v>
          </cell>
          <cell r="K278" t="str">
            <v>QH-2017-E</v>
          </cell>
          <cell r="L278">
            <v>2</v>
          </cell>
          <cell r="M278" t="str">
            <v>3685/QĐ-ĐHKT ngày 28/12/2017 của Hiệu trưởng Trường ĐHKT</v>
          </cell>
        </row>
        <row r="279">
          <cell r="C279" t="str">
            <v>Nguyễn Thị Mai Huyền 05/10/1980</v>
          </cell>
          <cell r="D279">
            <v>17058350</v>
          </cell>
          <cell r="E279" t="str">
            <v>Nguyễn Thị Mai Huyền</v>
          </cell>
          <cell r="F279" t="str">
            <v>Nữ</v>
          </cell>
          <cell r="G279" t="str">
            <v>05/10/1980</v>
          </cell>
          <cell r="H279" t="str">
            <v>Tuyên Quang</v>
          </cell>
          <cell r="J279" t="str">
            <v>QLKT</v>
          </cell>
          <cell r="K279" t="str">
            <v>QH-2017-E</v>
          </cell>
          <cell r="L279">
            <v>2</v>
          </cell>
          <cell r="M279" t="str">
            <v>3685/QĐ-ĐHKT ngày 28/12/2017 của Hiệu trưởng Trường ĐHKT</v>
          </cell>
        </row>
        <row r="280">
          <cell r="C280" t="str">
            <v>Nguyễn Thị Thanh Huyền 23/10/1984</v>
          </cell>
          <cell r="D280">
            <v>17058351</v>
          </cell>
          <cell r="E280" t="str">
            <v>Nguyễn Thị Thanh Huyền</v>
          </cell>
          <cell r="F280" t="str">
            <v>Nữ</v>
          </cell>
          <cell r="G280" t="str">
            <v>23/10/1984</v>
          </cell>
          <cell r="H280" t="str">
            <v>Phú Thọ</v>
          </cell>
          <cell r="J280" t="str">
            <v>QLKT</v>
          </cell>
          <cell r="K280" t="str">
            <v>QH-2017-E</v>
          </cell>
          <cell r="L280">
            <v>2</v>
          </cell>
          <cell r="M280" t="str">
            <v>3685/QĐ-ĐHKT ngày 28/12/2017 của Hiệu trưởng Trường ĐHKT</v>
          </cell>
        </row>
        <row r="281">
          <cell r="C281" t="str">
            <v>Nguyễn Mạnh Hùng 04/08/1978</v>
          </cell>
          <cell r="D281">
            <v>17058352</v>
          </cell>
          <cell r="E281" t="str">
            <v>Nguyễn Mạnh Hùng</v>
          </cell>
          <cell r="F281" t="str">
            <v>Nam</v>
          </cell>
          <cell r="G281" t="str">
            <v>04/08/1978</v>
          </cell>
          <cell r="H281" t="str">
            <v>Nam Định</v>
          </cell>
          <cell r="J281" t="str">
            <v>QLKT</v>
          </cell>
          <cell r="K281" t="str">
            <v>QH-2017-E</v>
          </cell>
          <cell r="L281">
            <v>2</v>
          </cell>
          <cell r="M281" t="str">
            <v>3685/QĐ-ĐHKT ngày 28/12/2017 của Hiệu trưởng Trường ĐHKT</v>
          </cell>
        </row>
        <row r="282">
          <cell r="C282" t="str">
            <v>Phạm Việt Hùng 24/03/1982</v>
          </cell>
          <cell r="D282">
            <v>17058353</v>
          </cell>
          <cell r="E282" t="str">
            <v>Phạm Việt Hùng</v>
          </cell>
          <cell r="F282" t="str">
            <v>Nam</v>
          </cell>
          <cell r="G282" t="str">
            <v>24/03/1982</v>
          </cell>
          <cell r="H282" t="str">
            <v>Thanh Hóa</v>
          </cell>
          <cell r="J282" t="str">
            <v>QLKT</v>
          </cell>
          <cell r="K282" t="str">
            <v>QH-2017-E</v>
          </cell>
          <cell r="L282">
            <v>2</v>
          </cell>
          <cell r="M282" t="str">
            <v>3685/QĐ-ĐHKT ngày 28/12/2017 của Hiệu trưởng Trường ĐHKT</v>
          </cell>
        </row>
        <row r="283">
          <cell r="C283" t="str">
            <v>Nguyễn Tiến Hưng 24/11/1992</v>
          </cell>
          <cell r="D283">
            <v>17058354</v>
          </cell>
          <cell r="E283" t="str">
            <v>Nguyễn Tiến Hưng</v>
          </cell>
          <cell r="F283" t="str">
            <v>Nam</v>
          </cell>
          <cell r="G283" t="str">
            <v>24/11/1992</v>
          </cell>
          <cell r="H283" t="str">
            <v>Thanh Hóa</v>
          </cell>
          <cell r="J283" t="str">
            <v>QLKT</v>
          </cell>
          <cell r="K283" t="str">
            <v>QH-2017-E</v>
          </cell>
          <cell r="L283">
            <v>2</v>
          </cell>
          <cell r="M283" t="str">
            <v>3685/QĐ-ĐHKT ngày 28/12/2017 của Hiệu trưởng Trường ĐHKT</v>
          </cell>
        </row>
        <row r="284">
          <cell r="C284" t="str">
            <v>Trần Hoàng Hưng 25/03/1992</v>
          </cell>
          <cell r="D284">
            <v>17058355</v>
          </cell>
          <cell r="E284" t="str">
            <v>Trần Hoàng Hưng</v>
          </cell>
          <cell r="F284" t="str">
            <v>Nam</v>
          </cell>
          <cell r="G284" t="str">
            <v>25/03/1992</v>
          </cell>
          <cell r="H284" t="str">
            <v>Phú Thọ</v>
          </cell>
          <cell r="J284" t="str">
            <v>QLKT</v>
          </cell>
          <cell r="K284" t="str">
            <v>QH-2017-E</v>
          </cell>
          <cell r="L284">
            <v>2</v>
          </cell>
          <cell r="M284" t="str">
            <v>3685/QĐ-ĐHKT ngày 28/12/2017 của Hiệu trưởng Trường ĐHKT</v>
          </cell>
        </row>
        <row r="285">
          <cell r="C285" t="str">
            <v>Nguyễn Thị Hương 10/09/1981</v>
          </cell>
          <cell r="D285">
            <v>17058356</v>
          </cell>
          <cell r="E285" t="str">
            <v>Nguyễn Thị Hương</v>
          </cell>
          <cell r="F285" t="str">
            <v>Nữ</v>
          </cell>
          <cell r="G285" t="str">
            <v>10/09/1981</v>
          </cell>
          <cell r="H285" t="str">
            <v>Vĩnh Phúc</v>
          </cell>
          <cell r="J285" t="str">
            <v>QLKT</v>
          </cell>
          <cell r="K285" t="str">
            <v>QH-2017-E</v>
          </cell>
          <cell r="L285">
            <v>2</v>
          </cell>
          <cell r="M285" t="str">
            <v>3685/QĐ-ĐHKT ngày 28/12/2017 của Hiệu trưởng Trường ĐHKT</v>
          </cell>
        </row>
        <row r="286">
          <cell r="C286" t="str">
            <v>Vũ Thị Quỳnh Hương 12/08/1987</v>
          </cell>
          <cell r="D286">
            <v>17058357</v>
          </cell>
          <cell r="E286" t="str">
            <v>Vũ Thị Quỳnh Hương</v>
          </cell>
          <cell r="F286" t="str">
            <v>Nữ</v>
          </cell>
          <cell r="G286" t="str">
            <v>12/08/1987</v>
          </cell>
          <cell r="H286" t="str">
            <v>Thái Bình</v>
          </cell>
          <cell r="J286" t="str">
            <v>QLKT</v>
          </cell>
          <cell r="K286" t="str">
            <v>QH-2017-E</v>
          </cell>
          <cell r="L286">
            <v>2</v>
          </cell>
          <cell r="M286" t="str">
            <v>3685/QĐ-ĐHKT ngày 28/12/2017 của Hiệu trưởng Trường ĐHKT</v>
          </cell>
        </row>
        <row r="287">
          <cell r="C287" t="str">
            <v>Đào Thị Lan Hường 14/10/1985</v>
          </cell>
          <cell r="D287">
            <v>17058358</v>
          </cell>
          <cell r="E287" t="str">
            <v>Đào Thị Lan Hường</v>
          </cell>
          <cell r="F287" t="str">
            <v>Nữ</v>
          </cell>
          <cell r="G287" t="str">
            <v>14/10/1985</v>
          </cell>
          <cell r="H287" t="str">
            <v>Hà Nội</v>
          </cell>
          <cell r="J287" t="str">
            <v>QLKT</v>
          </cell>
          <cell r="K287" t="str">
            <v>QH-2017-E</v>
          </cell>
          <cell r="L287">
            <v>2</v>
          </cell>
          <cell r="M287" t="str">
            <v>3685/QĐ-ĐHKT ngày 28/12/2017 của Hiệu trưởng Trường ĐHKT</v>
          </cell>
        </row>
        <row r="288">
          <cell r="C288" t="str">
            <v>Nguyễn Xuân Kết 25/04/1990</v>
          </cell>
          <cell r="D288">
            <v>17058359</v>
          </cell>
          <cell r="E288" t="str">
            <v>Nguyễn Xuân Kết</v>
          </cell>
          <cell r="F288" t="str">
            <v>Nam</v>
          </cell>
          <cell r="G288" t="str">
            <v>25/04/1990</v>
          </cell>
          <cell r="H288" t="str">
            <v>Bắc Ninh</v>
          </cell>
          <cell r="J288" t="str">
            <v>QLKT</v>
          </cell>
          <cell r="K288" t="str">
            <v>QH-2017-E</v>
          </cell>
          <cell r="L288">
            <v>2</v>
          </cell>
          <cell r="M288" t="str">
            <v>3685/QĐ-ĐHKT ngày 28/12/2017 của Hiệu trưởng Trường ĐHKT</v>
          </cell>
        </row>
        <row r="289">
          <cell r="C289" t="str">
            <v>Hoàng Thị Lan 01/09/1991</v>
          </cell>
          <cell r="D289">
            <v>17058360</v>
          </cell>
          <cell r="E289" t="str">
            <v>Hoàng Thị Lan</v>
          </cell>
          <cell r="F289" t="str">
            <v>Nữ</v>
          </cell>
          <cell r="G289" t="str">
            <v>01/09/1991</v>
          </cell>
          <cell r="H289" t="str">
            <v>Vĩnh Phúc</v>
          </cell>
          <cell r="J289" t="str">
            <v>QLKT</v>
          </cell>
          <cell r="K289" t="str">
            <v>QH-2017-E</v>
          </cell>
          <cell r="L289">
            <v>2</v>
          </cell>
          <cell r="M289" t="str">
            <v>3685/QĐ-ĐHKT ngày 28/12/2017 của Hiệu trưởng Trường ĐHKT</v>
          </cell>
        </row>
        <row r="290">
          <cell r="C290" t="str">
            <v>Hoàng Thị Thu Lan 11/09/1977</v>
          </cell>
          <cell r="D290">
            <v>17058361</v>
          </cell>
          <cell r="E290" t="str">
            <v>Hoàng Thị Thu Lan</v>
          </cell>
          <cell r="F290" t="str">
            <v>Nữ</v>
          </cell>
          <cell r="G290" t="str">
            <v>11/09/1977</v>
          </cell>
          <cell r="H290" t="str">
            <v>Nam Định</v>
          </cell>
          <cell r="J290" t="str">
            <v>QLKT</v>
          </cell>
          <cell r="K290" t="str">
            <v>QH-2017-E</v>
          </cell>
          <cell r="L290">
            <v>2</v>
          </cell>
          <cell r="M290" t="str">
            <v>3685/QĐ-ĐHKT ngày 28/12/2017 của Hiệu trưởng Trường ĐHKT</v>
          </cell>
        </row>
        <row r="291">
          <cell r="C291" t="str">
            <v>Trần Hữu Lập 31/07/1978</v>
          </cell>
          <cell r="D291">
            <v>17058362</v>
          </cell>
          <cell r="E291" t="str">
            <v>Trần Hữu Lập</v>
          </cell>
          <cell r="F291" t="str">
            <v>Nam</v>
          </cell>
          <cell r="G291" t="str">
            <v>31/07/1978</v>
          </cell>
          <cell r="H291" t="str">
            <v>Hà Tĩnh</v>
          </cell>
          <cell r="J291" t="str">
            <v>QLKT</v>
          </cell>
          <cell r="K291" t="str">
            <v>QH-2017-E</v>
          </cell>
          <cell r="L291">
            <v>2</v>
          </cell>
          <cell r="M291" t="str">
            <v>3685/QĐ-ĐHKT ngày 28/12/2017 của Hiệu trưởng Trường ĐHKT</v>
          </cell>
        </row>
        <row r="292">
          <cell r="C292" t="str">
            <v>Hoàng Bích Liên 22/02/1984</v>
          </cell>
          <cell r="D292">
            <v>17058363</v>
          </cell>
          <cell r="E292" t="str">
            <v>Hoàng Bích Liên</v>
          </cell>
          <cell r="F292" t="str">
            <v>Nữ</v>
          </cell>
          <cell r="G292" t="str">
            <v>22/02/1984</v>
          </cell>
          <cell r="H292" t="str">
            <v>Hà Nội</v>
          </cell>
          <cell r="J292" t="str">
            <v>QLKT</v>
          </cell>
          <cell r="K292" t="str">
            <v>QH-2017-E</v>
          </cell>
          <cell r="L292">
            <v>2</v>
          </cell>
          <cell r="M292" t="str">
            <v>3685/QĐ-ĐHKT ngày 28/12/2017 của Hiệu trưởng Trường ĐHKT</v>
          </cell>
        </row>
        <row r="293">
          <cell r="C293" t="str">
            <v>Nguyễn Thế Linh 10/06/1992</v>
          </cell>
          <cell r="D293">
            <v>17058364</v>
          </cell>
          <cell r="E293" t="str">
            <v>Nguyễn Thế Linh</v>
          </cell>
          <cell r="F293" t="str">
            <v>Nam</v>
          </cell>
          <cell r="G293" t="str">
            <v>10/06/1992</v>
          </cell>
          <cell r="H293" t="str">
            <v>Bắc Giang</v>
          </cell>
          <cell r="J293" t="str">
            <v>QLKT</v>
          </cell>
          <cell r="K293" t="str">
            <v>QH-2017-E</v>
          </cell>
          <cell r="L293">
            <v>2</v>
          </cell>
          <cell r="M293" t="str">
            <v>3685/QĐ-ĐHKT ngày 28/12/2017 của Hiệu trưởng Trường ĐHKT</v>
          </cell>
        </row>
        <row r="294">
          <cell r="C294" t="str">
            <v>Nguyễn Thị Mỹ Linh 10/09/1993</v>
          </cell>
          <cell r="D294">
            <v>17058365</v>
          </cell>
          <cell r="E294" t="str">
            <v>Nguyễn Thị Mỹ Linh</v>
          </cell>
          <cell r="F294" t="str">
            <v>Nữ</v>
          </cell>
          <cell r="G294" t="str">
            <v>10/09/1993</v>
          </cell>
          <cell r="H294" t="str">
            <v>Yên Bái</v>
          </cell>
          <cell r="J294" t="str">
            <v>QLKT</v>
          </cell>
          <cell r="K294" t="str">
            <v>QH-2017-E</v>
          </cell>
          <cell r="L294">
            <v>2</v>
          </cell>
          <cell r="M294" t="str">
            <v>3685/QĐ-ĐHKT ngày 28/12/2017 của Hiệu trưởng Trường ĐHKT</v>
          </cell>
        </row>
        <row r="295">
          <cell r="C295" t="str">
            <v>Vũ Thị Thùy Linh 28/10/1992</v>
          </cell>
          <cell r="D295">
            <v>17058366</v>
          </cell>
          <cell r="E295" t="str">
            <v>Vũ Thị Thùy Linh</v>
          </cell>
          <cell r="F295" t="str">
            <v>Nữ</v>
          </cell>
          <cell r="G295" t="str">
            <v>28/10/1992</v>
          </cell>
          <cell r="H295" t="str">
            <v>Hải Dương</v>
          </cell>
          <cell r="J295" t="str">
            <v>QLKT</v>
          </cell>
          <cell r="K295" t="str">
            <v>QH-2017-E</v>
          </cell>
          <cell r="L295">
            <v>2</v>
          </cell>
          <cell r="M295" t="str">
            <v>3685/QĐ-ĐHKT ngày 28/12/2017 của Hiệu trưởng Trường ĐHKT</v>
          </cell>
        </row>
        <row r="296">
          <cell r="C296" t="str">
            <v>Nguyễn Thị Kim Loan 12/07/1982</v>
          </cell>
          <cell r="D296">
            <v>17058367</v>
          </cell>
          <cell r="E296" t="str">
            <v>Nguyễn Thị Kim Loan</v>
          </cell>
          <cell r="F296" t="str">
            <v>Nữ</v>
          </cell>
          <cell r="G296" t="str">
            <v>12/07/1982</v>
          </cell>
          <cell r="H296" t="str">
            <v>Hà Nội</v>
          </cell>
          <cell r="J296" t="str">
            <v>QLKT</v>
          </cell>
          <cell r="K296" t="str">
            <v>QH-2017-E</v>
          </cell>
          <cell r="L296">
            <v>2</v>
          </cell>
          <cell r="M296" t="str">
            <v>3685/QĐ-ĐHKT ngày 28/12/2017 của Hiệu trưởng Trường ĐHKT</v>
          </cell>
        </row>
        <row r="297">
          <cell r="C297" t="str">
            <v>Hoàng Long 14/06/1983</v>
          </cell>
          <cell r="D297">
            <v>17058368</v>
          </cell>
          <cell r="E297" t="str">
            <v>Hoàng Long</v>
          </cell>
          <cell r="F297" t="str">
            <v>Nam</v>
          </cell>
          <cell r="G297" t="str">
            <v>14/06/1983</v>
          </cell>
          <cell r="H297" t="str">
            <v>Ninh Bình</v>
          </cell>
          <cell r="J297" t="str">
            <v>QLKT</v>
          </cell>
          <cell r="K297" t="str">
            <v>QH-2017-E</v>
          </cell>
          <cell r="L297">
            <v>2</v>
          </cell>
          <cell r="M297" t="str">
            <v>3685/QĐ-ĐHKT ngày 28/12/2017 của Hiệu trưởng Trường ĐHKT</v>
          </cell>
        </row>
        <row r="298">
          <cell r="C298" t="str">
            <v>Nguyễn Duy Long 23/03/1987</v>
          </cell>
          <cell r="D298">
            <v>17058369</v>
          </cell>
          <cell r="E298" t="str">
            <v>Nguyễn Duy Long</v>
          </cell>
          <cell r="F298" t="str">
            <v>Nam</v>
          </cell>
          <cell r="G298" t="str">
            <v>23/03/1987</v>
          </cell>
          <cell r="H298" t="str">
            <v>Nam Định</v>
          </cell>
          <cell r="J298" t="str">
            <v>QLKT</v>
          </cell>
          <cell r="K298" t="str">
            <v>QH-2017-E</v>
          </cell>
          <cell r="L298">
            <v>2</v>
          </cell>
          <cell r="M298" t="str">
            <v>3685/QĐ-ĐHKT ngày 28/12/2017 của Hiệu trưởng Trường ĐHKT</v>
          </cell>
        </row>
        <row r="299">
          <cell r="C299" t="str">
            <v>Nguyễn Thúy Mai 03/07/1983</v>
          </cell>
          <cell r="D299">
            <v>17058370</v>
          </cell>
          <cell r="E299" t="str">
            <v>Nguyễn Thúy Mai</v>
          </cell>
          <cell r="F299" t="str">
            <v>Nữ</v>
          </cell>
          <cell r="G299" t="str">
            <v>03/07/1983</v>
          </cell>
          <cell r="H299" t="str">
            <v>Quảng Ninh</v>
          </cell>
          <cell r="J299" t="str">
            <v>QLKT</v>
          </cell>
          <cell r="K299" t="str">
            <v>QH-2017-E</v>
          </cell>
          <cell r="L299">
            <v>2</v>
          </cell>
          <cell r="M299" t="str">
            <v>3685/QĐ-ĐHKT ngày 28/12/2017 của Hiệu trưởng Trường ĐHKT</v>
          </cell>
        </row>
        <row r="300">
          <cell r="C300" t="str">
            <v>Phạm Thị Hồng Mai 13/03/1982</v>
          </cell>
          <cell r="D300">
            <v>17058371</v>
          </cell>
          <cell r="E300" t="str">
            <v>Phạm Thị Hồng Mai</v>
          </cell>
          <cell r="F300" t="str">
            <v>Nữ</v>
          </cell>
          <cell r="G300" t="str">
            <v>13/03/1982</v>
          </cell>
          <cell r="H300" t="str">
            <v>Phú Thọ</v>
          </cell>
          <cell r="J300" t="str">
            <v>QLKT</v>
          </cell>
          <cell r="K300" t="str">
            <v>QH-2017-E</v>
          </cell>
          <cell r="L300">
            <v>2</v>
          </cell>
          <cell r="M300" t="str">
            <v>3685/QĐ-ĐHKT ngày 28/12/2017 của Hiệu trưởng Trường ĐHKT</v>
          </cell>
        </row>
        <row r="301">
          <cell r="C301" t="str">
            <v>Nguyễn Khắc Mạnh 21/04/1980</v>
          </cell>
          <cell r="D301">
            <v>17058372</v>
          </cell>
          <cell r="E301" t="str">
            <v>Nguyễn Khắc Mạnh</v>
          </cell>
          <cell r="F301" t="str">
            <v>Nam</v>
          </cell>
          <cell r="G301" t="str">
            <v>21/04/1980</v>
          </cell>
          <cell r="H301" t="str">
            <v>Hà Nội</v>
          </cell>
          <cell r="J301" t="str">
            <v>QLKT</v>
          </cell>
          <cell r="K301" t="str">
            <v>QH-2017-E</v>
          </cell>
          <cell r="L301">
            <v>2</v>
          </cell>
          <cell r="M301" t="str">
            <v>3685/QĐ-ĐHKT ngày 28/12/2017 của Hiệu trưởng Trường ĐHKT</v>
          </cell>
        </row>
        <row r="302">
          <cell r="C302" t="str">
            <v>Lê Thị Mẫn 30/09/1983</v>
          </cell>
          <cell r="D302">
            <v>17058373</v>
          </cell>
          <cell r="E302" t="str">
            <v>Lê Thị Mẫn</v>
          </cell>
          <cell r="F302" t="str">
            <v>Nữ</v>
          </cell>
          <cell r="G302" t="str">
            <v>30/09/1983</v>
          </cell>
          <cell r="H302" t="str">
            <v>Phú Thọ</v>
          </cell>
          <cell r="J302" t="str">
            <v>QLKT</v>
          </cell>
          <cell r="K302" t="str">
            <v>QH-2017-E</v>
          </cell>
          <cell r="L302">
            <v>2</v>
          </cell>
          <cell r="M302" t="str">
            <v>3685/QĐ-ĐHKT ngày 28/12/2017 của Hiệu trưởng Trường ĐHKT</v>
          </cell>
        </row>
        <row r="303">
          <cell r="C303" t="str">
            <v>Nguyễn Hoài Nam 04/02/1990</v>
          </cell>
          <cell r="D303">
            <v>17058374</v>
          </cell>
          <cell r="E303" t="str">
            <v>Nguyễn Hoài Nam</v>
          </cell>
          <cell r="F303" t="str">
            <v>Nam</v>
          </cell>
          <cell r="G303" t="str">
            <v>04/02/1990</v>
          </cell>
          <cell r="H303" t="str">
            <v>Thái Bình</v>
          </cell>
          <cell r="J303" t="str">
            <v>QLKT</v>
          </cell>
          <cell r="K303" t="str">
            <v>QH-2017-E</v>
          </cell>
          <cell r="L303">
            <v>2</v>
          </cell>
          <cell r="M303" t="str">
            <v>3685/QĐ-ĐHKT ngày 28/12/2017 của Hiệu trưởng Trường ĐHKT</v>
          </cell>
        </row>
        <row r="304">
          <cell r="C304" t="str">
            <v>Nguyễn Thành Nam 13/12/1990</v>
          </cell>
          <cell r="D304">
            <v>17058375</v>
          </cell>
          <cell r="E304" t="str">
            <v>Nguyễn Thành Nam</v>
          </cell>
          <cell r="F304" t="str">
            <v>Nam</v>
          </cell>
          <cell r="G304" t="str">
            <v>13/12/1990</v>
          </cell>
          <cell r="H304" t="str">
            <v>Lâm Đồng</v>
          </cell>
          <cell r="J304" t="str">
            <v>QLKT</v>
          </cell>
          <cell r="K304" t="str">
            <v>QH-2017-E</v>
          </cell>
          <cell r="L304">
            <v>2</v>
          </cell>
          <cell r="M304" t="str">
            <v>3685/QĐ-ĐHKT ngày 28/12/2017 của Hiệu trưởng Trường ĐHKT</v>
          </cell>
        </row>
        <row r="305">
          <cell r="C305" t="str">
            <v>Vũ Tuấn Nam 29/07/1988</v>
          </cell>
          <cell r="D305">
            <v>17058376</v>
          </cell>
          <cell r="E305" t="str">
            <v>Vũ Tuấn Nam</v>
          </cell>
          <cell r="F305" t="str">
            <v>Nam</v>
          </cell>
          <cell r="G305" t="str">
            <v>29/07/1988</v>
          </cell>
          <cell r="H305" t="str">
            <v>Ninh Bình</v>
          </cell>
          <cell r="J305" t="str">
            <v>QLKT</v>
          </cell>
          <cell r="K305" t="str">
            <v>QH-2017-E</v>
          </cell>
          <cell r="L305">
            <v>2</v>
          </cell>
          <cell r="M305" t="str">
            <v>3685/QĐ-ĐHKT ngày 28/12/2017 của Hiệu trưởng Trường ĐHKT</v>
          </cell>
        </row>
        <row r="306">
          <cell r="C306" t="str">
            <v>Trần Thị Nga 16/12/1985</v>
          </cell>
          <cell r="D306">
            <v>17058377</v>
          </cell>
          <cell r="E306" t="str">
            <v>Trần Thị Nga</v>
          </cell>
          <cell r="F306" t="str">
            <v>Nữ</v>
          </cell>
          <cell r="G306" t="str">
            <v>16/12/1985</v>
          </cell>
          <cell r="H306" t="str">
            <v>Lạng Sơn</v>
          </cell>
          <cell r="J306" t="str">
            <v>QLKT</v>
          </cell>
          <cell r="K306" t="str">
            <v>QH-2017-E</v>
          </cell>
          <cell r="L306">
            <v>2</v>
          </cell>
          <cell r="M306" t="str">
            <v>3685/QĐ-ĐHKT ngày 28/12/2017 của Hiệu trưởng Trường ĐHKT</v>
          </cell>
        </row>
        <row r="307">
          <cell r="C307" t="str">
            <v>Trần Quang Nghĩa 13/08/1980</v>
          </cell>
          <cell r="D307">
            <v>17058378</v>
          </cell>
          <cell r="E307" t="str">
            <v>Trần Quang Nghĩa</v>
          </cell>
          <cell r="F307" t="str">
            <v>Nam</v>
          </cell>
          <cell r="G307" t="str">
            <v>13/08/1980</v>
          </cell>
          <cell r="H307" t="str">
            <v>Hà Nội</v>
          </cell>
          <cell r="J307" t="str">
            <v>QLKT</v>
          </cell>
          <cell r="K307" t="str">
            <v>QH-2017-E</v>
          </cell>
          <cell r="L307">
            <v>2</v>
          </cell>
          <cell r="M307" t="str">
            <v>3685/QĐ-ĐHKT ngày 28/12/2017 của Hiệu trưởng Trường ĐHKT</v>
          </cell>
        </row>
        <row r="308">
          <cell r="C308" t="str">
            <v>Quách Tuấn Ngọc 17/03/1992</v>
          </cell>
          <cell r="D308">
            <v>17058379</v>
          </cell>
          <cell r="E308" t="str">
            <v>Quách Tuấn Ngọc</v>
          </cell>
          <cell r="F308" t="str">
            <v>Nam</v>
          </cell>
          <cell r="G308" t="str">
            <v>17/03/1992</v>
          </cell>
          <cell r="H308" t="str">
            <v>Thái Bình</v>
          </cell>
          <cell r="J308" t="str">
            <v>QLKT</v>
          </cell>
          <cell r="K308" t="str">
            <v>QH-2017-E</v>
          </cell>
          <cell r="L308">
            <v>2</v>
          </cell>
          <cell r="M308" t="str">
            <v>3685/QĐ-ĐHKT ngày 28/12/2017 của Hiệu trưởng Trường ĐHKT</v>
          </cell>
        </row>
        <row r="309">
          <cell r="C309" t="str">
            <v>Trần Ngọc Nguyên 15/09/1977</v>
          </cell>
          <cell r="D309">
            <v>17058381</v>
          </cell>
          <cell r="E309" t="str">
            <v>Trần Ngọc Nguyên</v>
          </cell>
          <cell r="F309" t="str">
            <v>Nam</v>
          </cell>
          <cell r="G309" t="str">
            <v>15/09/1977</v>
          </cell>
          <cell r="H309" t="str">
            <v>Quảng Nam</v>
          </cell>
          <cell r="J309" t="str">
            <v>QLKT</v>
          </cell>
          <cell r="K309" t="str">
            <v>QH-2017-E</v>
          </cell>
          <cell r="L309">
            <v>2</v>
          </cell>
          <cell r="M309" t="str">
            <v>3685/QĐ-ĐHKT ngày 28/12/2017 của Hiệu trưởng Trường ĐHKT</v>
          </cell>
        </row>
        <row r="310">
          <cell r="C310" t="str">
            <v>Nguyễn Hồng Nhật 06/11/1989</v>
          </cell>
          <cell r="D310">
            <v>17058382</v>
          </cell>
          <cell r="E310" t="str">
            <v>Nguyễn Hồng Nhật</v>
          </cell>
          <cell r="F310" t="str">
            <v>Nữ</v>
          </cell>
          <cell r="G310" t="str">
            <v>06/11/1989</v>
          </cell>
          <cell r="H310" t="str">
            <v>Hà Nội</v>
          </cell>
          <cell r="J310" t="str">
            <v>QLKT</v>
          </cell>
          <cell r="K310" t="str">
            <v>QH-2017-E</v>
          </cell>
          <cell r="L310">
            <v>2</v>
          </cell>
          <cell r="M310" t="str">
            <v>3685/QĐ-ĐHKT ngày 28/12/2017 của Hiệu trưởng Trường ĐHKT</v>
          </cell>
        </row>
        <row r="311">
          <cell r="C311" t="str">
            <v>Nguyễn Thúy Nhị 02/04/1993</v>
          </cell>
          <cell r="D311">
            <v>17058383</v>
          </cell>
          <cell r="E311" t="str">
            <v>Nguyễn Thúy Nhị</v>
          </cell>
          <cell r="F311" t="str">
            <v>Nữ</v>
          </cell>
          <cell r="G311" t="str">
            <v>02/04/1993</v>
          </cell>
          <cell r="H311" t="str">
            <v>Hải Dương</v>
          </cell>
          <cell r="J311" t="str">
            <v>QLKT</v>
          </cell>
          <cell r="K311" t="str">
            <v>QH-2017-E</v>
          </cell>
          <cell r="L311">
            <v>2</v>
          </cell>
          <cell r="M311" t="str">
            <v>3685/QĐ-ĐHKT ngày 28/12/2017 của Hiệu trưởng Trường ĐHKT</v>
          </cell>
        </row>
        <row r="312">
          <cell r="C312" t="str">
            <v>Nguyễn Thị Hồng Nhung 13/08/1992</v>
          </cell>
          <cell r="D312">
            <v>17058384</v>
          </cell>
          <cell r="E312" t="str">
            <v>Nguyễn Thị Hồng Nhung</v>
          </cell>
          <cell r="F312" t="str">
            <v>Nữ</v>
          </cell>
          <cell r="G312" t="str">
            <v>13/08/1992</v>
          </cell>
          <cell r="H312" t="str">
            <v>Thái Bình</v>
          </cell>
          <cell r="J312" t="str">
            <v>QLKT</v>
          </cell>
          <cell r="K312" t="str">
            <v>QH-2017-E</v>
          </cell>
          <cell r="L312">
            <v>2</v>
          </cell>
          <cell r="M312" t="str">
            <v>3685/QĐ-ĐHKT ngày 28/12/2017 của Hiệu trưởng Trường ĐHKT</v>
          </cell>
        </row>
        <row r="313">
          <cell r="C313" t="str">
            <v>Nguyễn Thị Hồng Nhung 01/06/1983</v>
          </cell>
          <cell r="D313">
            <v>17058385</v>
          </cell>
          <cell r="E313" t="str">
            <v>Nguyễn Thị Hồng Nhung</v>
          </cell>
          <cell r="F313" t="str">
            <v>Nữ</v>
          </cell>
          <cell r="G313" t="str">
            <v>01/06/1983</v>
          </cell>
          <cell r="H313" t="str">
            <v>Thanh Hóa</v>
          </cell>
          <cell r="J313" t="str">
            <v>QLKT</v>
          </cell>
          <cell r="K313" t="str">
            <v>QH-2017-E</v>
          </cell>
          <cell r="L313">
            <v>2</v>
          </cell>
          <cell r="M313" t="str">
            <v>3685/QĐ-ĐHKT ngày 28/12/2017 của Hiệu trưởng Trường ĐHKT</v>
          </cell>
        </row>
        <row r="314">
          <cell r="C314" t="str">
            <v>Phạm Thị Kiều Oanh 17/07/1976</v>
          </cell>
          <cell r="D314">
            <v>17058386</v>
          </cell>
          <cell r="E314" t="str">
            <v>Phạm Thị Kiều Oanh</v>
          </cell>
          <cell r="F314" t="str">
            <v>Nữ</v>
          </cell>
          <cell r="G314" t="str">
            <v>17/07/1976</v>
          </cell>
          <cell r="H314" t="str">
            <v>Quảng Trị</v>
          </cell>
          <cell r="J314" t="str">
            <v>QLKT</v>
          </cell>
          <cell r="K314" t="str">
            <v>QH-2017-E</v>
          </cell>
          <cell r="L314">
            <v>2</v>
          </cell>
          <cell r="M314" t="str">
            <v>3685/QĐ-ĐHKT ngày 28/12/2017 của Hiệu trưởng Trường ĐHKT</v>
          </cell>
        </row>
        <row r="315">
          <cell r="C315" t="str">
            <v>Nguyễn Văn Phi 06/07/1990</v>
          </cell>
          <cell r="D315">
            <v>17058387</v>
          </cell>
          <cell r="E315" t="str">
            <v>Nguyễn Văn Phi</v>
          </cell>
          <cell r="F315" t="str">
            <v>Nam</v>
          </cell>
          <cell r="G315" t="str">
            <v>06/07/1990</v>
          </cell>
          <cell r="H315" t="str">
            <v>Bắc Ninh</v>
          </cell>
          <cell r="J315" t="str">
            <v>QLKT</v>
          </cell>
          <cell r="K315" t="str">
            <v>QH-2017-E</v>
          </cell>
          <cell r="L315">
            <v>2</v>
          </cell>
          <cell r="M315" t="str">
            <v>3685/QĐ-ĐHKT ngày 28/12/2017 của Hiệu trưởng Trường ĐHKT</v>
          </cell>
        </row>
        <row r="316">
          <cell r="C316" t="str">
            <v>Nguyễn Thị Thanh Phúc 10/08/1980</v>
          </cell>
          <cell r="D316">
            <v>17058388</v>
          </cell>
          <cell r="E316" t="str">
            <v>Nguyễn Thị Thanh Phúc</v>
          </cell>
          <cell r="F316" t="str">
            <v>Nữ</v>
          </cell>
          <cell r="G316" t="str">
            <v>10/08/1980</v>
          </cell>
          <cell r="H316" t="str">
            <v>Hà Nội</v>
          </cell>
          <cell r="J316" t="str">
            <v>QLKT</v>
          </cell>
          <cell r="K316" t="str">
            <v>QH-2017-E</v>
          </cell>
          <cell r="L316">
            <v>2</v>
          </cell>
          <cell r="M316" t="str">
            <v>3685/QĐ-ĐHKT ngày 28/12/2017 của Hiệu trưởng Trường ĐHKT</v>
          </cell>
        </row>
        <row r="317">
          <cell r="C317" t="str">
            <v>Đỗ Khánh Phương 12/01/1978</v>
          </cell>
          <cell r="D317">
            <v>17058389</v>
          </cell>
          <cell r="E317" t="str">
            <v>Đỗ Khánh Phương</v>
          </cell>
          <cell r="F317" t="str">
            <v>Nam</v>
          </cell>
          <cell r="G317" t="str">
            <v>12/01/1978</v>
          </cell>
          <cell r="H317" t="str">
            <v>Hà Nội</v>
          </cell>
          <cell r="J317" t="str">
            <v>QLKT</v>
          </cell>
          <cell r="K317" t="str">
            <v>QH-2017-E</v>
          </cell>
          <cell r="L317">
            <v>2</v>
          </cell>
          <cell r="M317" t="str">
            <v>3685/QĐ-ĐHKT ngày 28/12/2017 của Hiệu trưởng Trường ĐHKT</v>
          </cell>
        </row>
        <row r="318">
          <cell r="C318" t="str">
            <v>Giáp Quỳnh Phương 01/01/1984</v>
          </cell>
          <cell r="D318">
            <v>17058390</v>
          </cell>
          <cell r="E318" t="str">
            <v>Giáp Quỳnh Phương</v>
          </cell>
          <cell r="F318" t="str">
            <v>Nữ</v>
          </cell>
          <cell r="G318" t="str">
            <v>01/01/1984</v>
          </cell>
          <cell r="H318" t="str">
            <v>Bắc Giang</v>
          </cell>
          <cell r="J318" t="str">
            <v>QLKT</v>
          </cell>
          <cell r="K318" t="str">
            <v>QH-2017-E</v>
          </cell>
          <cell r="L318">
            <v>2</v>
          </cell>
          <cell r="M318" t="str">
            <v>3685/QĐ-ĐHKT ngày 28/12/2017 của Hiệu trưởng Trường ĐHKT</v>
          </cell>
        </row>
        <row r="319">
          <cell r="C319" t="str">
            <v>Lê Hà Phương 26/06/1987</v>
          </cell>
          <cell r="D319">
            <v>17058391</v>
          </cell>
          <cell r="E319" t="str">
            <v>Lê Hà Phương</v>
          </cell>
          <cell r="F319" t="str">
            <v>Nữ</v>
          </cell>
          <cell r="G319" t="str">
            <v>26/06/1987</v>
          </cell>
          <cell r="H319" t="str">
            <v>Vĩnh Phúc</v>
          </cell>
          <cell r="J319" t="str">
            <v>QLKT</v>
          </cell>
          <cell r="K319" t="str">
            <v>QH-2017-E</v>
          </cell>
          <cell r="L319">
            <v>2</v>
          </cell>
          <cell r="M319" t="str">
            <v>3685/QĐ-ĐHKT ngày 28/12/2017 của Hiệu trưởng Trường ĐHKT</v>
          </cell>
        </row>
        <row r="320">
          <cell r="C320" t="str">
            <v>Vũ Thị Quỳnh Phương 24/06/1989</v>
          </cell>
          <cell r="D320">
            <v>17058392</v>
          </cell>
          <cell r="E320" t="str">
            <v>Vũ Thị Quỳnh Phương</v>
          </cell>
          <cell r="F320" t="str">
            <v>Nữ</v>
          </cell>
          <cell r="G320" t="str">
            <v>24/06/1989</v>
          </cell>
          <cell r="H320" t="str">
            <v>Lai Châu</v>
          </cell>
          <cell r="J320" t="str">
            <v>QLKT</v>
          </cell>
          <cell r="K320" t="str">
            <v>QH-2017-E</v>
          </cell>
          <cell r="L320">
            <v>2</v>
          </cell>
          <cell r="M320" t="str">
            <v>3685/QĐ-ĐHKT ngày 28/12/2017 của Hiệu trưởng Trường ĐHKT</v>
          </cell>
        </row>
        <row r="321">
          <cell r="C321" t="str">
            <v>Nguyễn Lê Duy Quang 30/05/1990</v>
          </cell>
          <cell r="D321">
            <v>17058393</v>
          </cell>
          <cell r="E321" t="str">
            <v>Nguyễn Lê Duy Quang</v>
          </cell>
          <cell r="F321" t="str">
            <v>Nam</v>
          </cell>
          <cell r="G321" t="str">
            <v>30/05/1990</v>
          </cell>
          <cell r="H321" t="str">
            <v>Quảng Trị</v>
          </cell>
          <cell r="J321" t="str">
            <v>QLKT</v>
          </cell>
          <cell r="K321" t="str">
            <v>QH-2017-E</v>
          </cell>
          <cell r="L321">
            <v>2</v>
          </cell>
          <cell r="M321" t="str">
            <v>3685/QĐ-ĐHKT ngày 28/12/2017 của Hiệu trưởng Trường ĐHKT</v>
          </cell>
        </row>
        <row r="322">
          <cell r="C322" t="str">
            <v>Vũ Văn Quang 06/10/1983</v>
          </cell>
          <cell r="D322">
            <v>17058394</v>
          </cell>
          <cell r="E322" t="str">
            <v>Vũ Văn Quang</v>
          </cell>
          <cell r="F322" t="str">
            <v>Nam</v>
          </cell>
          <cell r="G322" t="str">
            <v>06/10/1983</v>
          </cell>
          <cell r="H322" t="str">
            <v>Vĩnh Phúc</v>
          </cell>
          <cell r="J322" t="str">
            <v>QLKT</v>
          </cell>
          <cell r="K322" t="str">
            <v>QH-2017-E</v>
          </cell>
          <cell r="L322">
            <v>2</v>
          </cell>
          <cell r="M322" t="str">
            <v>3685/QĐ-ĐHKT ngày 28/12/2017 của Hiệu trưởng Trường ĐHKT</v>
          </cell>
        </row>
        <row r="323">
          <cell r="C323" t="str">
            <v>Lê Hồng Quân 04/12/1981</v>
          </cell>
          <cell r="D323">
            <v>17058395</v>
          </cell>
          <cell r="E323" t="str">
            <v>Lê Hồng Quân</v>
          </cell>
          <cell r="F323" t="str">
            <v>Nam</v>
          </cell>
          <cell r="G323" t="str">
            <v>04/12/1981</v>
          </cell>
          <cell r="H323" t="str">
            <v>Hà Nội</v>
          </cell>
          <cell r="J323" t="str">
            <v>QLKT</v>
          </cell>
          <cell r="K323" t="str">
            <v>QH-2017-E</v>
          </cell>
          <cell r="L323">
            <v>2</v>
          </cell>
          <cell r="M323" t="str">
            <v>3685/QĐ-ĐHKT ngày 28/12/2017 của Hiệu trưởng Trường ĐHKT</v>
          </cell>
        </row>
        <row r="324">
          <cell r="C324" t="str">
            <v>Trần Hồng Quân 05/12/1986</v>
          </cell>
          <cell r="D324">
            <v>17058396</v>
          </cell>
          <cell r="E324" t="str">
            <v>Trần Hồng Quân</v>
          </cell>
          <cell r="F324" t="str">
            <v>Nam</v>
          </cell>
          <cell r="G324" t="str">
            <v>05/12/1986</v>
          </cell>
          <cell r="H324" t="str">
            <v>Phú Thọ</v>
          </cell>
          <cell r="J324" t="str">
            <v>QLKT</v>
          </cell>
          <cell r="K324" t="str">
            <v>QH-2017-E</v>
          </cell>
          <cell r="L324">
            <v>2</v>
          </cell>
          <cell r="M324" t="str">
            <v>3685/QĐ-ĐHKT ngày 28/12/2017 của Hiệu trưởng Trường ĐHKT</v>
          </cell>
        </row>
        <row r="325">
          <cell r="C325" t="str">
            <v>Trần Quyền 16/08/1990</v>
          </cell>
          <cell r="D325">
            <v>17058397</v>
          </cell>
          <cell r="E325" t="str">
            <v>Trần Quyền</v>
          </cell>
          <cell r="F325" t="str">
            <v>Nam</v>
          </cell>
          <cell r="G325" t="str">
            <v>16/08/1990</v>
          </cell>
          <cell r="H325" t="str">
            <v>Phú Thọ</v>
          </cell>
          <cell r="J325" t="str">
            <v>QLKT</v>
          </cell>
          <cell r="K325" t="str">
            <v>QH-2017-E</v>
          </cell>
          <cell r="L325">
            <v>2</v>
          </cell>
          <cell r="M325" t="str">
            <v>3685/QĐ-ĐHKT ngày 28/12/2017 của Hiệu trưởng Trường ĐHKT</v>
          </cell>
        </row>
        <row r="326">
          <cell r="C326" t="str">
            <v>Hồ Anh Sơn 01/11/1983</v>
          </cell>
          <cell r="D326">
            <v>17058398</v>
          </cell>
          <cell r="E326" t="str">
            <v>Hồ Anh Sơn</v>
          </cell>
          <cell r="F326" t="str">
            <v>Nam</v>
          </cell>
          <cell r="G326" t="str">
            <v>01/11/1983</v>
          </cell>
          <cell r="H326" t="str">
            <v>Hà Nội</v>
          </cell>
          <cell r="J326" t="str">
            <v>QLKT</v>
          </cell>
          <cell r="K326" t="str">
            <v>QH-2017-E</v>
          </cell>
          <cell r="L326">
            <v>2</v>
          </cell>
          <cell r="M326" t="str">
            <v>3685/QĐ-ĐHKT ngày 28/12/2017 của Hiệu trưởng Trường ĐHKT</v>
          </cell>
        </row>
        <row r="327">
          <cell r="C327" t="str">
            <v>Nguyễn Hoàng Sơn 09/02/1984</v>
          </cell>
          <cell r="D327">
            <v>17058399</v>
          </cell>
          <cell r="E327" t="str">
            <v>Nguyễn Hoàng Sơn</v>
          </cell>
          <cell r="F327" t="str">
            <v>Nam</v>
          </cell>
          <cell r="G327" t="str">
            <v>09/02/1984</v>
          </cell>
          <cell r="H327" t="str">
            <v>Hà Nội</v>
          </cell>
          <cell r="J327" t="str">
            <v>QLKT</v>
          </cell>
          <cell r="K327" t="str">
            <v>QH-2017-E</v>
          </cell>
          <cell r="L327">
            <v>2</v>
          </cell>
          <cell r="M327" t="str">
            <v>3685/QĐ-ĐHKT ngày 28/12/2017 của Hiệu trưởng Trường ĐHKT</v>
          </cell>
        </row>
        <row r="328">
          <cell r="C328" t="str">
            <v>Đào Quang Tài 09/07/1983</v>
          </cell>
          <cell r="D328">
            <v>17058400</v>
          </cell>
          <cell r="E328" t="str">
            <v>Đào Quang Tài</v>
          </cell>
          <cell r="F328" t="str">
            <v>Nam</v>
          </cell>
          <cell r="G328" t="str">
            <v>09/07/1983</v>
          </cell>
          <cell r="H328" t="str">
            <v>Hà Nội</v>
          </cell>
          <cell r="J328" t="str">
            <v>QLKT</v>
          </cell>
          <cell r="K328" t="str">
            <v>QH-2017-E</v>
          </cell>
          <cell r="L328">
            <v>2</v>
          </cell>
          <cell r="M328" t="str">
            <v>3685/QĐ-ĐHKT ngày 28/12/2017 của Hiệu trưởng Trường ĐHKT</v>
          </cell>
        </row>
        <row r="329">
          <cell r="C329" t="str">
            <v>Đoàn Trọng Tài 24/03/1984</v>
          </cell>
          <cell r="D329">
            <v>17058401</v>
          </cell>
          <cell r="E329" t="str">
            <v>Đoàn Trọng Tài</v>
          </cell>
          <cell r="F329" t="str">
            <v>Nam</v>
          </cell>
          <cell r="G329" t="str">
            <v>24/03/1984</v>
          </cell>
          <cell r="H329" t="str">
            <v>Nghệ An</v>
          </cell>
          <cell r="J329" t="str">
            <v>QLKT</v>
          </cell>
          <cell r="K329" t="str">
            <v>QH-2017-E</v>
          </cell>
          <cell r="L329">
            <v>2</v>
          </cell>
          <cell r="M329" t="str">
            <v>3685/QĐ-ĐHKT ngày 28/12/2017 của Hiệu trưởng Trường ĐHKT</v>
          </cell>
        </row>
        <row r="330">
          <cell r="C330" t="str">
            <v>Phạm Hải Thái 16/07/1978</v>
          </cell>
          <cell r="D330">
            <v>17058402</v>
          </cell>
          <cell r="E330" t="str">
            <v>Phạm Hải Thái</v>
          </cell>
          <cell r="F330" t="str">
            <v>Nam</v>
          </cell>
          <cell r="G330" t="str">
            <v>16/07/1978</v>
          </cell>
          <cell r="H330" t="str">
            <v>Hà Nội</v>
          </cell>
          <cell r="J330" t="str">
            <v>QLKT</v>
          </cell>
          <cell r="K330" t="str">
            <v>QH-2017-E</v>
          </cell>
          <cell r="L330">
            <v>2</v>
          </cell>
          <cell r="M330" t="str">
            <v>3685/QĐ-ĐHKT ngày 28/12/2017 của Hiệu trưởng Trường ĐHKT</v>
          </cell>
        </row>
        <row r="331">
          <cell r="C331" t="str">
            <v>Trương Công Thành 17/05/1992</v>
          </cell>
          <cell r="D331">
            <v>17058403</v>
          </cell>
          <cell r="E331" t="str">
            <v>Trương Công Thành</v>
          </cell>
          <cell r="F331" t="str">
            <v>Nam</v>
          </cell>
          <cell r="G331" t="str">
            <v>17/05/1992</v>
          </cell>
          <cell r="H331" t="str">
            <v>Hà Nội</v>
          </cell>
          <cell r="J331" t="str">
            <v>QLKT</v>
          </cell>
          <cell r="K331" t="str">
            <v>QH-2017-E</v>
          </cell>
          <cell r="L331">
            <v>2</v>
          </cell>
          <cell r="M331" t="str">
            <v>3685/QĐ-ĐHKT ngày 28/12/2017 của Hiệu trưởng Trường ĐHKT</v>
          </cell>
        </row>
        <row r="332">
          <cell r="C332" t="str">
            <v>Lê Thu Thảo 08/08/1993</v>
          </cell>
          <cell r="D332">
            <v>17058404</v>
          </cell>
          <cell r="E332" t="str">
            <v>Lê Thu Thảo</v>
          </cell>
          <cell r="F332" t="str">
            <v>Nữ</v>
          </cell>
          <cell r="G332" t="str">
            <v>08/08/1993</v>
          </cell>
          <cell r="H332" t="str">
            <v>Hải Dương</v>
          </cell>
          <cell r="J332" t="str">
            <v>QLKT</v>
          </cell>
          <cell r="K332" t="str">
            <v>QH-2017-E</v>
          </cell>
          <cell r="L332">
            <v>2</v>
          </cell>
          <cell r="M332" t="str">
            <v>3685/QĐ-ĐHKT ngày 28/12/2017 của Hiệu trưởng Trường ĐHKT</v>
          </cell>
        </row>
        <row r="333">
          <cell r="C333" t="str">
            <v>Mạc Thị Thảo 29/06/1991</v>
          </cell>
          <cell r="D333">
            <v>17058405</v>
          </cell>
          <cell r="E333" t="str">
            <v>Mạc Thị Thảo</v>
          </cell>
          <cell r="F333" t="str">
            <v>Nữ</v>
          </cell>
          <cell r="G333" t="str">
            <v>29/06/1991</v>
          </cell>
          <cell r="H333" t="str">
            <v>Hải Dương</v>
          </cell>
          <cell r="J333" t="str">
            <v>QLKT</v>
          </cell>
          <cell r="K333" t="str">
            <v>QH-2017-E</v>
          </cell>
          <cell r="L333">
            <v>2</v>
          </cell>
          <cell r="M333" t="str">
            <v>3685/QĐ-ĐHKT ngày 28/12/2017 của Hiệu trưởng Trường ĐHKT</v>
          </cell>
        </row>
        <row r="334">
          <cell r="C334" t="str">
            <v>Nguyễn Thị Phương Thảo 05/09/1993</v>
          </cell>
          <cell r="D334">
            <v>17058406</v>
          </cell>
          <cell r="E334" t="str">
            <v>Nguyễn Thị Phương Thảo</v>
          </cell>
          <cell r="F334" t="str">
            <v>Nữ</v>
          </cell>
          <cell r="G334" t="str">
            <v>05/09/1993</v>
          </cell>
          <cell r="H334" t="str">
            <v>Hải Dương</v>
          </cell>
          <cell r="J334" t="str">
            <v>QLKT</v>
          </cell>
          <cell r="K334" t="str">
            <v>QH-2017-E</v>
          </cell>
          <cell r="L334">
            <v>2</v>
          </cell>
          <cell r="M334" t="str">
            <v>3685/QĐ-ĐHKT ngày 28/12/2017 của Hiệu trưởng Trường ĐHKT</v>
          </cell>
        </row>
        <row r="335">
          <cell r="C335" t="str">
            <v>Trịnh Thị Hương Thảo 24/12/1978</v>
          </cell>
          <cell r="D335">
            <v>17058407</v>
          </cell>
          <cell r="E335" t="str">
            <v>Trịnh Thị Hương Thảo</v>
          </cell>
          <cell r="F335" t="str">
            <v>Nữ</v>
          </cell>
          <cell r="G335" t="str">
            <v>24/12/1978</v>
          </cell>
          <cell r="H335" t="str">
            <v>Hà Nội</v>
          </cell>
          <cell r="J335" t="str">
            <v>QLKT</v>
          </cell>
          <cell r="K335" t="str">
            <v>QH-2017-E</v>
          </cell>
          <cell r="L335">
            <v>2</v>
          </cell>
          <cell r="M335" t="str">
            <v>3685/QĐ-ĐHKT ngày 28/12/2017 của Hiệu trưởng Trường ĐHKT</v>
          </cell>
        </row>
        <row r="336">
          <cell r="C336" t="str">
            <v>Nguyễn Tân Thắng 17/05/1992</v>
          </cell>
          <cell r="D336">
            <v>17058408</v>
          </cell>
          <cell r="E336" t="str">
            <v>Nguyễn Tân Thắng</v>
          </cell>
          <cell r="F336" t="str">
            <v>Nam</v>
          </cell>
          <cell r="G336" t="str">
            <v>17/05/1992</v>
          </cell>
          <cell r="H336" t="str">
            <v>Hà Nội</v>
          </cell>
          <cell r="J336" t="str">
            <v>QLKT</v>
          </cell>
          <cell r="K336" t="str">
            <v>QH-2017-E</v>
          </cell>
          <cell r="L336">
            <v>2</v>
          </cell>
          <cell r="M336" t="str">
            <v>3685/QĐ-ĐHKT ngày 28/12/2017 của Hiệu trưởng Trường ĐHKT</v>
          </cell>
        </row>
        <row r="337">
          <cell r="C337" t="str">
            <v>Phùng Đức Thiện 28/07/1980</v>
          </cell>
          <cell r="D337">
            <v>17058409</v>
          </cell>
          <cell r="E337" t="str">
            <v>Phùng Đức Thiện</v>
          </cell>
          <cell r="F337" t="str">
            <v>Nam</v>
          </cell>
          <cell r="G337" t="str">
            <v>28/07/1980</v>
          </cell>
          <cell r="H337" t="str">
            <v>Hà Nội</v>
          </cell>
          <cell r="J337" t="str">
            <v>QLKT</v>
          </cell>
          <cell r="K337" t="str">
            <v>QH-2017-E</v>
          </cell>
          <cell r="L337">
            <v>2</v>
          </cell>
          <cell r="M337" t="str">
            <v>3685/QĐ-ĐHKT ngày 28/12/2017 của Hiệu trưởng Trường ĐHKT</v>
          </cell>
        </row>
        <row r="338">
          <cell r="C338" t="str">
            <v>Vương Gia Thiết 20/12/1989</v>
          </cell>
          <cell r="D338">
            <v>17058410</v>
          </cell>
          <cell r="E338" t="str">
            <v>Vương Gia Thiết</v>
          </cell>
          <cell r="F338" t="str">
            <v>Nam</v>
          </cell>
          <cell r="G338" t="str">
            <v>20/12/1989</v>
          </cell>
          <cell r="H338" t="str">
            <v>Nghệ An</v>
          </cell>
          <cell r="J338" t="str">
            <v>QLKT</v>
          </cell>
          <cell r="K338" t="str">
            <v>QH-2017-E</v>
          </cell>
          <cell r="L338">
            <v>2</v>
          </cell>
          <cell r="M338" t="str">
            <v>3685/QĐ-ĐHKT ngày 28/12/2017 của Hiệu trưởng Trường ĐHKT</v>
          </cell>
        </row>
        <row r="339">
          <cell r="C339" t="str">
            <v>Nguyễn Văn Thìn 26/12/1976</v>
          </cell>
          <cell r="D339">
            <v>17058411</v>
          </cell>
          <cell r="E339" t="str">
            <v>Nguyễn Văn Thìn</v>
          </cell>
          <cell r="F339" t="str">
            <v>Nam</v>
          </cell>
          <cell r="G339" t="str">
            <v>26/12/1976</v>
          </cell>
          <cell r="H339" t="str">
            <v>Hà Nội</v>
          </cell>
          <cell r="J339" t="str">
            <v>QLKT</v>
          </cell>
          <cell r="K339" t="str">
            <v>QH-2017-E</v>
          </cell>
          <cell r="L339">
            <v>2</v>
          </cell>
          <cell r="M339" t="str">
            <v>3685/QĐ-ĐHKT ngày 28/12/2017 của Hiệu trưởng Trường ĐHKT</v>
          </cell>
        </row>
        <row r="340">
          <cell r="C340" t="str">
            <v>Lưu Minh Thông 02/03/1979</v>
          </cell>
          <cell r="D340">
            <v>17058412</v>
          </cell>
          <cell r="E340" t="str">
            <v>Lưu Minh Thông</v>
          </cell>
          <cell r="F340" t="str">
            <v>Nam</v>
          </cell>
          <cell r="G340" t="str">
            <v>02/03/1979</v>
          </cell>
          <cell r="H340" t="str">
            <v>Lào Cai</v>
          </cell>
          <cell r="J340" t="str">
            <v>QLKT</v>
          </cell>
          <cell r="K340" t="str">
            <v>QH-2017-E</v>
          </cell>
          <cell r="L340">
            <v>2</v>
          </cell>
          <cell r="M340" t="str">
            <v>3685/QĐ-ĐHKT ngày 28/12/2017 của Hiệu trưởng Trường ĐHKT</v>
          </cell>
        </row>
        <row r="341">
          <cell r="C341" t="str">
            <v>Bùi Thị Minh Thơm 09/12/1980</v>
          </cell>
          <cell r="D341">
            <v>17058413</v>
          </cell>
          <cell r="E341" t="str">
            <v>Bùi Thị Minh Thơm</v>
          </cell>
          <cell r="F341" t="str">
            <v>Nữ</v>
          </cell>
          <cell r="G341" t="str">
            <v>09/12/1980</v>
          </cell>
          <cell r="H341" t="str">
            <v>Nghệ An</v>
          </cell>
          <cell r="J341" t="str">
            <v>QLKT</v>
          </cell>
          <cell r="K341" t="str">
            <v>QH-2017-E</v>
          </cell>
          <cell r="L341">
            <v>2</v>
          </cell>
          <cell r="M341" t="str">
            <v>3685/QĐ-ĐHKT ngày 28/12/2017 của Hiệu trưởng Trường ĐHKT</v>
          </cell>
        </row>
        <row r="342">
          <cell r="C342" t="str">
            <v>Trần Thị Thuyết 03/04/1983</v>
          </cell>
          <cell r="D342">
            <v>17058414</v>
          </cell>
          <cell r="E342" t="str">
            <v>Trần Thị Thuyết</v>
          </cell>
          <cell r="F342" t="str">
            <v>Nữ</v>
          </cell>
          <cell r="G342" t="str">
            <v>03/04/1983</v>
          </cell>
          <cell r="H342" t="str">
            <v>Vĩnh Phúc</v>
          </cell>
          <cell r="J342" t="str">
            <v>QLKT</v>
          </cell>
          <cell r="K342" t="str">
            <v>QH-2017-E</v>
          </cell>
          <cell r="L342">
            <v>2</v>
          </cell>
          <cell r="M342" t="str">
            <v>3685/QĐ-ĐHKT ngày 28/12/2017 của Hiệu trưởng Trường ĐHKT</v>
          </cell>
        </row>
        <row r="343">
          <cell r="C343" t="str">
            <v>Phạm Thị Sam Thương 02/12/1987</v>
          </cell>
          <cell r="D343">
            <v>17058415</v>
          </cell>
          <cell r="E343" t="str">
            <v>Phạm Thị Sam Thương</v>
          </cell>
          <cell r="F343" t="str">
            <v>Nữ</v>
          </cell>
          <cell r="G343" t="str">
            <v>02/12/1987</v>
          </cell>
          <cell r="H343" t="str">
            <v>Hà Nội</v>
          </cell>
          <cell r="J343" t="str">
            <v>QLKT</v>
          </cell>
          <cell r="K343" t="str">
            <v>QH-2017-E</v>
          </cell>
          <cell r="L343">
            <v>2</v>
          </cell>
          <cell r="M343" t="str">
            <v>3685/QĐ-ĐHKT ngày 28/12/2017 của Hiệu trưởng Trường ĐHKT</v>
          </cell>
        </row>
        <row r="344">
          <cell r="C344" t="str">
            <v>Nguyễn Anh Tiến 15/07/1985</v>
          </cell>
          <cell r="D344">
            <v>17058416</v>
          </cell>
          <cell r="E344" t="str">
            <v>Nguyễn Anh Tiến</v>
          </cell>
          <cell r="F344" t="str">
            <v>Nam</v>
          </cell>
          <cell r="G344" t="str">
            <v>15/07/1985</v>
          </cell>
          <cell r="H344" t="str">
            <v>Vĩnh Phúc</v>
          </cell>
          <cell r="J344" t="str">
            <v>QLKT</v>
          </cell>
          <cell r="K344" t="str">
            <v>QH-2017-E</v>
          </cell>
          <cell r="L344">
            <v>2</v>
          </cell>
          <cell r="M344" t="str">
            <v>3685/QĐ-ĐHKT ngày 28/12/2017 của Hiệu trưởng Trường ĐHKT</v>
          </cell>
        </row>
        <row r="345">
          <cell r="C345" t="str">
            <v>Nguyễn Đình Toản 20/08/1984</v>
          </cell>
          <cell r="D345">
            <v>17058417</v>
          </cell>
          <cell r="E345" t="str">
            <v>Nguyễn Đình Toản</v>
          </cell>
          <cell r="F345" t="str">
            <v>Nam</v>
          </cell>
          <cell r="G345" t="str">
            <v>20/08/1984</v>
          </cell>
          <cell r="H345" t="str">
            <v>Vĩnh Phúc</v>
          </cell>
          <cell r="J345" t="str">
            <v>QLKT</v>
          </cell>
          <cell r="K345" t="str">
            <v>QH-2017-E</v>
          </cell>
          <cell r="L345">
            <v>2</v>
          </cell>
          <cell r="M345" t="str">
            <v>3685/QĐ-ĐHKT ngày 28/12/2017 của Hiệu trưởng Trường ĐHKT</v>
          </cell>
        </row>
        <row r="346">
          <cell r="C346" t="str">
            <v>Chu Thị Trang 28/09/1988</v>
          </cell>
          <cell r="D346">
            <v>17058418</v>
          </cell>
          <cell r="E346" t="str">
            <v>Chu Thị Trang</v>
          </cell>
          <cell r="F346" t="str">
            <v>Nữ</v>
          </cell>
          <cell r="G346" t="str">
            <v>28/09/1988</v>
          </cell>
          <cell r="H346" t="str">
            <v>Bắc Giang</v>
          </cell>
          <cell r="J346" t="str">
            <v>QLKT</v>
          </cell>
          <cell r="K346" t="str">
            <v>QH-2017-E</v>
          </cell>
          <cell r="L346">
            <v>2</v>
          </cell>
          <cell r="M346" t="str">
            <v>3685/QĐ-ĐHKT ngày 28/12/2017 của Hiệu trưởng Trường ĐHKT</v>
          </cell>
        </row>
        <row r="347">
          <cell r="C347" t="str">
            <v>Lê Huyền Trang 02/11/1986</v>
          </cell>
          <cell r="D347">
            <v>17058419</v>
          </cell>
          <cell r="E347" t="str">
            <v>Lê Huyền Trang</v>
          </cell>
          <cell r="F347" t="str">
            <v>Nữ</v>
          </cell>
          <cell r="G347" t="str">
            <v>02/11/1986</v>
          </cell>
          <cell r="H347" t="str">
            <v>Hoà Bình</v>
          </cell>
          <cell r="J347" t="str">
            <v>QLKT</v>
          </cell>
          <cell r="K347" t="str">
            <v>QH-2017-E</v>
          </cell>
          <cell r="L347">
            <v>2</v>
          </cell>
          <cell r="M347" t="str">
            <v>3685/QĐ-ĐHKT ngày 28/12/2017 của Hiệu trưởng Trường ĐHKT</v>
          </cell>
        </row>
        <row r="348">
          <cell r="C348" t="str">
            <v>Nguyễn Hoàng Thu Trang 19/05/1987</v>
          </cell>
          <cell r="D348">
            <v>17058420</v>
          </cell>
          <cell r="E348" t="str">
            <v>Nguyễn Hoàng Thu Trang</v>
          </cell>
          <cell r="F348" t="str">
            <v>Nữ</v>
          </cell>
          <cell r="G348" t="str">
            <v>19/05/1987</v>
          </cell>
          <cell r="H348" t="str">
            <v>Hà Nội</v>
          </cell>
          <cell r="J348" t="str">
            <v>QLKT</v>
          </cell>
          <cell r="K348" t="str">
            <v>QH-2017-E</v>
          </cell>
          <cell r="L348">
            <v>2</v>
          </cell>
          <cell r="M348" t="str">
            <v>3685/QĐ-ĐHKT ngày 28/12/2017 của Hiệu trưởng Trường ĐHKT</v>
          </cell>
        </row>
        <row r="349">
          <cell r="C349" t="str">
            <v>Nguyễn Hà Trung 16/03/1979</v>
          </cell>
          <cell r="D349">
            <v>17058421</v>
          </cell>
          <cell r="E349" t="str">
            <v>Nguyễn Hà Trung</v>
          </cell>
          <cell r="F349" t="str">
            <v>Nam</v>
          </cell>
          <cell r="G349" t="str">
            <v>16/03/1979</v>
          </cell>
          <cell r="H349" t="str">
            <v>Hà Nội</v>
          </cell>
          <cell r="J349" t="str">
            <v>QLKT</v>
          </cell>
          <cell r="K349" t="str">
            <v>QH-2017-E</v>
          </cell>
          <cell r="L349">
            <v>2</v>
          </cell>
          <cell r="M349" t="str">
            <v>3685/QĐ-ĐHKT ngày 28/12/2017 của Hiệu trưởng Trường ĐHKT</v>
          </cell>
        </row>
        <row r="350">
          <cell r="C350" t="str">
            <v>Nguyễn Thành Trung 18/07/1991</v>
          </cell>
          <cell r="D350">
            <v>17058422</v>
          </cell>
          <cell r="E350" t="str">
            <v>Nguyễn Thành Trung</v>
          </cell>
          <cell r="F350" t="str">
            <v>Nam</v>
          </cell>
          <cell r="G350" t="str">
            <v>18/07/1991</v>
          </cell>
          <cell r="H350" t="str">
            <v>Hà Nội</v>
          </cell>
          <cell r="J350" t="str">
            <v>QLKT</v>
          </cell>
          <cell r="K350" t="str">
            <v>QH-2017-E</v>
          </cell>
          <cell r="L350">
            <v>2</v>
          </cell>
          <cell r="M350" t="str">
            <v>3685/QĐ-ĐHKT ngày 28/12/2017 của Hiệu trưởng Trường ĐHKT</v>
          </cell>
        </row>
        <row r="351">
          <cell r="C351" t="str">
            <v>Phạm Thành Trung 01/03/1979</v>
          </cell>
          <cell r="D351">
            <v>17058423</v>
          </cell>
          <cell r="E351" t="str">
            <v>Phạm Thành Trung</v>
          </cell>
          <cell r="F351" t="str">
            <v>Nam</v>
          </cell>
          <cell r="G351" t="str">
            <v>01/03/1979</v>
          </cell>
          <cell r="H351" t="str">
            <v>Vĩnh Phúc</v>
          </cell>
          <cell r="J351" t="str">
            <v>QLKT</v>
          </cell>
          <cell r="K351" t="str">
            <v>QH-2017-E</v>
          </cell>
          <cell r="L351">
            <v>2</v>
          </cell>
          <cell r="M351" t="str">
            <v>3685/QĐ-ĐHKT ngày 28/12/2017 của Hiệu trưởng Trường ĐHKT</v>
          </cell>
        </row>
        <row r="352">
          <cell r="C352" t="str">
            <v>Hà Đăng Tuấn 26/08/1982</v>
          </cell>
          <cell r="D352">
            <v>17058424</v>
          </cell>
          <cell r="E352" t="str">
            <v>Hà Đăng Tuấn</v>
          </cell>
          <cell r="F352" t="str">
            <v>Nam</v>
          </cell>
          <cell r="G352" t="str">
            <v>26/08/1982</v>
          </cell>
          <cell r="H352" t="str">
            <v>Hà Nội</v>
          </cell>
          <cell r="J352" t="str">
            <v>QLKT</v>
          </cell>
          <cell r="K352" t="str">
            <v>QH-2017-E</v>
          </cell>
          <cell r="L352">
            <v>2</v>
          </cell>
          <cell r="M352" t="str">
            <v>3685/QĐ-ĐHKT ngày 28/12/2017 của Hiệu trưởng Trường ĐHKT</v>
          </cell>
        </row>
        <row r="353">
          <cell r="C353" t="str">
            <v>Nguyễn Khắc Tuấn 05/11/1977</v>
          </cell>
          <cell r="D353">
            <v>17058425</v>
          </cell>
          <cell r="E353" t="str">
            <v>Nguyễn Khắc Tuấn</v>
          </cell>
          <cell r="F353" t="str">
            <v>Nam</v>
          </cell>
          <cell r="G353" t="str">
            <v>05/11/1977</v>
          </cell>
          <cell r="H353" t="str">
            <v>Hải Phòng</v>
          </cell>
          <cell r="J353" t="str">
            <v>QLKT</v>
          </cell>
          <cell r="K353" t="str">
            <v>QH-2017-E</v>
          </cell>
          <cell r="L353">
            <v>2</v>
          </cell>
          <cell r="M353" t="str">
            <v>3685/QĐ-ĐHKT ngày 28/12/2017 của Hiệu trưởng Trường ĐHKT</v>
          </cell>
        </row>
        <row r="354">
          <cell r="C354" t="str">
            <v>Nguyễn Văn Tuấn 09/05/1976</v>
          </cell>
          <cell r="D354">
            <v>17058426</v>
          </cell>
          <cell r="E354" t="str">
            <v>Nguyễn Văn Tuấn</v>
          </cell>
          <cell r="F354" t="str">
            <v>Nam</v>
          </cell>
          <cell r="G354" t="str">
            <v>09/05/1976</v>
          </cell>
          <cell r="H354" t="str">
            <v>Hà Nội</v>
          </cell>
          <cell r="J354" t="str">
            <v>QLKT</v>
          </cell>
          <cell r="K354" t="str">
            <v>QH-2017-E</v>
          </cell>
          <cell r="L354">
            <v>2</v>
          </cell>
          <cell r="M354" t="str">
            <v>3685/QĐ-ĐHKT ngày 28/12/2017 của Hiệu trưởng Trường ĐHKT</v>
          </cell>
        </row>
        <row r="355">
          <cell r="C355" t="str">
            <v>Phùng Quang Tuấn 16/10/1977</v>
          </cell>
          <cell r="D355">
            <v>17058427</v>
          </cell>
          <cell r="E355" t="str">
            <v>Phùng Quang Tuấn</v>
          </cell>
          <cell r="F355" t="str">
            <v>Nam</v>
          </cell>
          <cell r="G355" t="str">
            <v>16/10/1977</v>
          </cell>
          <cell r="H355" t="str">
            <v>Hà Nội</v>
          </cell>
          <cell r="J355" t="str">
            <v>QLKT</v>
          </cell>
          <cell r="K355" t="str">
            <v>QH-2017-E</v>
          </cell>
          <cell r="L355">
            <v>2</v>
          </cell>
          <cell r="M355" t="str">
            <v>3685/QĐ-ĐHKT ngày 28/12/2017 của Hiệu trưởng Trường ĐHKT</v>
          </cell>
        </row>
        <row r="356">
          <cell r="C356" t="str">
            <v>Nguyễn Duy Tú 21/11/1986</v>
          </cell>
          <cell r="D356">
            <v>17058428</v>
          </cell>
          <cell r="E356" t="str">
            <v>Nguyễn Duy Tú</v>
          </cell>
          <cell r="F356" t="str">
            <v>Nam</v>
          </cell>
          <cell r="G356" t="str">
            <v>21/11/1986</v>
          </cell>
          <cell r="H356" t="str">
            <v>Hà Nội</v>
          </cell>
          <cell r="J356" t="str">
            <v>QLKT</v>
          </cell>
          <cell r="K356" t="str">
            <v>QH-2017-E</v>
          </cell>
          <cell r="L356">
            <v>2</v>
          </cell>
          <cell r="M356" t="str">
            <v>3685/QĐ-ĐHKT ngày 28/12/2017 của Hiệu trưởng Trường ĐHKT</v>
          </cell>
        </row>
        <row r="357">
          <cell r="C357" t="str">
            <v>Đỗ Mạnh Tùng 14/11/1991</v>
          </cell>
          <cell r="D357">
            <v>17058429</v>
          </cell>
          <cell r="E357" t="str">
            <v>Đỗ Mạnh Tùng</v>
          </cell>
          <cell r="F357" t="str">
            <v>Nam</v>
          </cell>
          <cell r="G357" t="str">
            <v>14/11/1991</v>
          </cell>
          <cell r="H357" t="str">
            <v>Phú Thọ</v>
          </cell>
          <cell r="J357" t="str">
            <v>QLKT</v>
          </cell>
          <cell r="K357" t="str">
            <v>QH-2017-E</v>
          </cell>
          <cell r="L357">
            <v>2</v>
          </cell>
          <cell r="M357" t="str">
            <v>3685/QĐ-ĐHKT ngày 28/12/2017 của Hiệu trưởng Trường ĐHKT</v>
          </cell>
        </row>
        <row r="358">
          <cell r="C358" t="str">
            <v>Bùi Thị Hồng Vân 05/08/1982</v>
          </cell>
          <cell r="D358">
            <v>17058430</v>
          </cell>
          <cell r="E358" t="str">
            <v>Bùi Thị Hồng Vân</v>
          </cell>
          <cell r="F358" t="str">
            <v>Nữ</v>
          </cell>
          <cell r="G358" t="str">
            <v>05/08/1982</v>
          </cell>
          <cell r="H358" t="str">
            <v>Hà Nội</v>
          </cell>
          <cell r="J358" t="str">
            <v>QLKT</v>
          </cell>
          <cell r="K358" t="str">
            <v>QH-2017-E</v>
          </cell>
          <cell r="L358">
            <v>2</v>
          </cell>
          <cell r="M358" t="str">
            <v>3685/QĐ-ĐHKT ngày 28/12/2017 của Hiệu trưởng Trường ĐHKT</v>
          </cell>
        </row>
        <row r="359">
          <cell r="C359" t="str">
            <v>Vũ Hồng Vân 23/07/1976</v>
          </cell>
          <cell r="D359">
            <v>17058432</v>
          </cell>
          <cell r="E359" t="str">
            <v>Vũ Hồng Vân</v>
          </cell>
          <cell r="F359" t="str">
            <v>Nữ</v>
          </cell>
          <cell r="G359" t="str">
            <v>23/07/1976</v>
          </cell>
          <cell r="H359" t="str">
            <v>Vĩnh Phúc</v>
          </cell>
          <cell r="J359" t="str">
            <v>QLKT</v>
          </cell>
          <cell r="K359" t="str">
            <v>QH-2017-E</v>
          </cell>
          <cell r="L359">
            <v>2</v>
          </cell>
          <cell r="M359" t="str">
            <v>3685/QĐ-ĐHKT ngày 28/12/2017 của Hiệu trưởng Trường ĐHKT</v>
          </cell>
        </row>
        <row r="360">
          <cell r="C360" t="str">
            <v>Bùi Quốc Việt 27/09/1986</v>
          </cell>
          <cell r="D360">
            <v>17058433</v>
          </cell>
          <cell r="E360" t="str">
            <v>Bùi Quốc Việt</v>
          </cell>
          <cell r="F360" t="str">
            <v>Nam</v>
          </cell>
          <cell r="G360" t="str">
            <v>27/09/1986</v>
          </cell>
          <cell r="H360" t="str">
            <v>Nam Định</v>
          </cell>
          <cell r="J360" t="str">
            <v>QLKT</v>
          </cell>
          <cell r="K360" t="str">
            <v>QH-2017-E</v>
          </cell>
          <cell r="L360">
            <v>2</v>
          </cell>
          <cell r="M360" t="str">
            <v>3685/QĐ-ĐHKT ngày 28/12/2017 của Hiệu trưởng Trường ĐHKT</v>
          </cell>
        </row>
        <row r="361">
          <cell r="C361" t="str">
            <v>Lương Quang Việt 13/09/1990</v>
          </cell>
          <cell r="D361">
            <v>17058434</v>
          </cell>
          <cell r="E361" t="str">
            <v>Lương Quang Việt</v>
          </cell>
          <cell r="F361" t="str">
            <v>Nam</v>
          </cell>
          <cell r="G361" t="str">
            <v>13/09/1990</v>
          </cell>
          <cell r="H361" t="str">
            <v>Hải Dương</v>
          </cell>
          <cell r="J361" t="str">
            <v>QLKT</v>
          </cell>
          <cell r="K361" t="str">
            <v>QH-2017-E</v>
          </cell>
          <cell r="L361">
            <v>2</v>
          </cell>
          <cell r="M361" t="str">
            <v>3685/QĐ-ĐHKT ngày 28/12/2017 của Hiệu trưởng Trường ĐHKT</v>
          </cell>
        </row>
        <row r="362">
          <cell r="C362" t="str">
            <v>Phạm Tuấn Việt 25/08/1980</v>
          </cell>
          <cell r="D362">
            <v>17058435</v>
          </cell>
          <cell r="E362" t="str">
            <v>Phạm Tuấn Việt</v>
          </cell>
          <cell r="F362" t="str">
            <v>Nam</v>
          </cell>
          <cell r="G362" t="str">
            <v>25/08/1980</v>
          </cell>
          <cell r="H362" t="str">
            <v>Hà Nội</v>
          </cell>
          <cell r="J362" t="str">
            <v>QLKT</v>
          </cell>
          <cell r="K362" t="str">
            <v>QH-2017-E</v>
          </cell>
          <cell r="L362">
            <v>2</v>
          </cell>
          <cell r="M362" t="str">
            <v>3685/QĐ-ĐHKT ngày 28/12/2017 của Hiệu trưởng Trường ĐHKT</v>
          </cell>
        </row>
        <row r="363">
          <cell r="C363" t="str">
            <v>Nguyễn Hoàng Yên 04/10/1977</v>
          </cell>
          <cell r="D363">
            <v>17058436</v>
          </cell>
          <cell r="E363" t="str">
            <v>Nguyễn Hoàng Yên</v>
          </cell>
          <cell r="F363" t="str">
            <v>Nam</v>
          </cell>
          <cell r="G363" t="str">
            <v>04/10/1977</v>
          </cell>
          <cell r="H363" t="str">
            <v>Hà Nội</v>
          </cell>
          <cell r="J363" t="str">
            <v>QLKT</v>
          </cell>
          <cell r="K363" t="str">
            <v>QH-2017-E</v>
          </cell>
          <cell r="L363">
            <v>2</v>
          </cell>
          <cell r="M363" t="str">
            <v>3685/QĐ-ĐHKT ngày 28/12/2017 của Hiệu trưởng Trường ĐHKT</v>
          </cell>
        </row>
        <row r="364">
          <cell r="C364" t="str">
            <v>Bùi Thị Yến 05/02/1985</v>
          </cell>
          <cell r="D364">
            <v>17058437</v>
          </cell>
          <cell r="E364" t="str">
            <v>Bùi Thị Yến</v>
          </cell>
          <cell r="F364" t="str">
            <v>Nữ</v>
          </cell>
          <cell r="G364" t="str">
            <v>05/02/1985</v>
          </cell>
          <cell r="H364" t="str">
            <v>Bắc Ninh</v>
          </cell>
          <cell r="J364" t="str">
            <v>QLKT</v>
          </cell>
          <cell r="K364" t="str">
            <v>QH-2017-E</v>
          </cell>
          <cell r="L364">
            <v>2</v>
          </cell>
          <cell r="M364" t="str">
            <v>3685/QĐ-ĐHKT ngày 28/12/2017 của Hiệu trưởng Trường ĐHKT</v>
          </cell>
        </row>
        <row r="365">
          <cell r="C365" t="str">
            <v>Dương Thị Việt Yến 08/12/1982</v>
          </cell>
          <cell r="D365">
            <v>17058438</v>
          </cell>
          <cell r="E365" t="str">
            <v>Dương Thị Việt Yến</v>
          </cell>
          <cell r="F365" t="str">
            <v>Nữ</v>
          </cell>
          <cell r="G365" t="str">
            <v>08/12/1982</v>
          </cell>
          <cell r="H365" t="str">
            <v>Phú Thọ</v>
          </cell>
          <cell r="J365" t="str">
            <v>QLKT</v>
          </cell>
          <cell r="K365" t="str">
            <v>QH-2017-E</v>
          </cell>
          <cell r="L365">
            <v>2</v>
          </cell>
          <cell r="M365" t="str">
            <v>3685/QĐ-ĐHKT ngày 28/12/2017 của Hiệu trưởng Trường ĐHKT</v>
          </cell>
        </row>
        <row r="366">
          <cell r="C366" t="str">
            <v>Chu Kim Chi 26/07/1993</v>
          </cell>
          <cell r="D366">
            <v>17058439</v>
          </cell>
          <cell r="E366" t="str">
            <v>Chu Kim Chi</v>
          </cell>
          <cell r="F366" t="str">
            <v>Nữ</v>
          </cell>
          <cell r="G366" t="str">
            <v>26/07/1993</v>
          </cell>
          <cell r="H366" t="str">
            <v>Hà Nội</v>
          </cell>
          <cell r="J366" t="str">
            <v>TCNH</v>
          </cell>
          <cell r="K366" t="str">
            <v>QH-2017-E</v>
          </cell>
          <cell r="L366">
            <v>2</v>
          </cell>
          <cell r="M366" t="str">
            <v>3685/QĐ-ĐHKT ngày 28/12/2017 của Hiệu trưởng Trường ĐHKT</v>
          </cell>
        </row>
        <row r="367">
          <cell r="C367" t="str">
            <v>Nguyễn Thị Dung 16/11/1995</v>
          </cell>
          <cell r="D367">
            <v>17058441</v>
          </cell>
          <cell r="E367" t="str">
            <v>Nguyễn Thị Dung</v>
          </cell>
          <cell r="F367" t="str">
            <v>Nữ</v>
          </cell>
          <cell r="G367" t="str">
            <v>16/11/1995</v>
          </cell>
          <cell r="H367" t="str">
            <v>Vĩnh Phúc</v>
          </cell>
          <cell r="J367" t="str">
            <v>TCNH</v>
          </cell>
          <cell r="K367" t="str">
            <v>QH-2017-E</v>
          </cell>
          <cell r="L367">
            <v>2</v>
          </cell>
          <cell r="M367" t="str">
            <v>3685/QĐ-ĐHKT ngày 28/12/2017 của Hiệu trưởng Trường ĐHKT</v>
          </cell>
        </row>
        <row r="368">
          <cell r="C368" t="str">
            <v>Nguyễn Hà Lan Dung 23/10/1992</v>
          </cell>
          <cell r="D368">
            <v>17058442</v>
          </cell>
          <cell r="E368" t="str">
            <v>Nguyễn Hà Lan Dung</v>
          </cell>
          <cell r="F368" t="str">
            <v>Nữ</v>
          </cell>
          <cell r="G368" t="str">
            <v>23/10/1992</v>
          </cell>
          <cell r="H368" t="str">
            <v>Bắc Ninh</v>
          </cell>
          <cell r="J368" t="str">
            <v>TCNH</v>
          </cell>
          <cell r="K368" t="str">
            <v>QH-2017-E</v>
          </cell>
          <cell r="L368">
            <v>2</v>
          </cell>
          <cell r="M368" t="str">
            <v>3685/QĐ-ĐHKT ngày 28/12/2017 của Hiệu trưởng Trường ĐHKT</v>
          </cell>
        </row>
        <row r="369">
          <cell r="C369" t="str">
            <v>Nguyễn Tiến Đạt 27/11/1995</v>
          </cell>
          <cell r="D369">
            <v>17058443</v>
          </cell>
          <cell r="E369" t="str">
            <v>Nguyễn Tiến Đạt</v>
          </cell>
          <cell r="F369" t="str">
            <v>Nam</v>
          </cell>
          <cell r="G369" t="str">
            <v>27/11/1995</v>
          </cell>
          <cell r="H369" t="str">
            <v>Hà Nội</v>
          </cell>
          <cell r="J369" t="str">
            <v>TCNH</v>
          </cell>
          <cell r="K369" t="str">
            <v>QH-2017-E</v>
          </cell>
          <cell r="L369">
            <v>2</v>
          </cell>
          <cell r="M369" t="str">
            <v>3685/QĐ-ĐHKT ngày 28/12/2017 của Hiệu trưởng Trường ĐHKT</v>
          </cell>
        </row>
        <row r="370">
          <cell r="C370" t="str">
            <v>Nguyễn Tiến Đạt 20/11/1991</v>
          </cell>
          <cell r="D370">
            <v>17058444</v>
          </cell>
          <cell r="E370" t="str">
            <v>Nguyễn Tiến Đạt</v>
          </cell>
          <cell r="F370" t="str">
            <v>Nam</v>
          </cell>
          <cell r="G370" t="str">
            <v>20/11/1991</v>
          </cell>
          <cell r="H370" t="str">
            <v>Hải Phòng</v>
          </cell>
          <cell r="J370" t="str">
            <v>TCNH</v>
          </cell>
          <cell r="K370" t="str">
            <v>QH-2017-E</v>
          </cell>
          <cell r="L370">
            <v>2</v>
          </cell>
          <cell r="M370" t="str">
            <v>3685/QĐ-ĐHKT ngày 28/12/2017 của Hiệu trưởng Trường ĐHKT</v>
          </cell>
        </row>
        <row r="371">
          <cell r="C371" t="str">
            <v>Phạm Anh Đức 17/02/1991</v>
          </cell>
          <cell r="D371">
            <v>17058445</v>
          </cell>
          <cell r="E371" t="str">
            <v>Phạm Anh Đức</v>
          </cell>
          <cell r="F371" t="str">
            <v>Nam</v>
          </cell>
          <cell r="G371" t="str">
            <v>17/02/1991</v>
          </cell>
          <cell r="H371" t="str">
            <v>Hà Nội</v>
          </cell>
          <cell r="J371" t="str">
            <v>TCNH</v>
          </cell>
          <cell r="K371" t="str">
            <v>QH-2017-E</v>
          </cell>
          <cell r="L371">
            <v>2</v>
          </cell>
          <cell r="M371" t="str">
            <v>3685/QĐ-ĐHKT ngày 28/12/2017 của Hiệu trưởng Trường ĐHKT</v>
          </cell>
        </row>
        <row r="372">
          <cell r="C372" t="str">
            <v>Nguyễn Hữu Hà 24/08/1993</v>
          </cell>
          <cell r="D372">
            <v>17058446</v>
          </cell>
          <cell r="E372" t="str">
            <v>Nguyễn Hữu Hà</v>
          </cell>
          <cell r="F372" t="str">
            <v>Nam</v>
          </cell>
          <cell r="G372" t="str">
            <v>24/08/1993</v>
          </cell>
          <cell r="H372" t="str">
            <v>Thanh Hóa</v>
          </cell>
          <cell r="J372" t="str">
            <v>TCNH</v>
          </cell>
          <cell r="K372" t="str">
            <v>QH-2017-E</v>
          </cell>
          <cell r="L372">
            <v>2</v>
          </cell>
          <cell r="M372" t="str">
            <v>3685/QĐ-ĐHKT ngày 28/12/2017 của Hiệu trưởng Trường ĐHKT</v>
          </cell>
        </row>
        <row r="373">
          <cell r="C373" t="str">
            <v>Nguyễn Thị Thu Hà 14/07/1982</v>
          </cell>
          <cell r="D373">
            <v>17058447</v>
          </cell>
          <cell r="E373" t="str">
            <v>Nguyễn Thị Thu Hà</v>
          </cell>
          <cell r="F373" t="str">
            <v>Nữ</v>
          </cell>
          <cell r="G373" t="str">
            <v>14/07/1982</v>
          </cell>
          <cell r="H373" t="str">
            <v>Hà Nội</v>
          </cell>
          <cell r="J373" t="str">
            <v>TCNH</v>
          </cell>
          <cell r="K373" t="str">
            <v>QH-2017-E</v>
          </cell>
          <cell r="L373">
            <v>2</v>
          </cell>
          <cell r="M373" t="str">
            <v>3685/QĐ-ĐHKT ngày 28/12/2017 của Hiệu trưởng Trường ĐHKT</v>
          </cell>
        </row>
        <row r="374">
          <cell r="C374" t="str">
            <v>Trần Hải Hoàn 03/12/1990</v>
          </cell>
          <cell r="D374">
            <v>17058448</v>
          </cell>
          <cell r="E374" t="str">
            <v>Trần Hải Hoàn</v>
          </cell>
          <cell r="F374" t="str">
            <v>Nam</v>
          </cell>
          <cell r="G374" t="str">
            <v>03/12/1990</v>
          </cell>
          <cell r="H374" t="str">
            <v>Thái Bình</v>
          </cell>
          <cell r="J374" t="str">
            <v>TCNH</v>
          </cell>
          <cell r="K374" t="str">
            <v>QH-2017-E</v>
          </cell>
          <cell r="L374">
            <v>2</v>
          </cell>
          <cell r="M374" t="str">
            <v>3685/QĐ-ĐHKT ngày 28/12/2017 của Hiệu trưởng Trường ĐHKT</v>
          </cell>
        </row>
        <row r="375">
          <cell r="C375" t="str">
            <v>Nguyễn Thị Minh Huyền 11/08/1991</v>
          </cell>
          <cell r="D375">
            <v>17058449</v>
          </cell>
          <cell r="E375" t="str">
            <v>Nguyễn Thị Minh Huyền</v>
          </cell>
          <cell r="F375" t="str">
            <v>Nữ</v>
          </cell>
          <cell r="G375" t="str">
            <v>11/08/1991</v>
          </cell>
          <cell r="H375" t="str">
            <v>Hà Nội</v>
          </cell>
          <cell r="J375" t="str">
            <v>TCNH</v>
          </cell>
          <cell r="K375" t="str">
            <v>QH-2017-E</v>
          </cell>
          <cell r="L375">
            <v>2</v>
          </cell>
          <cell r="M375" t="str">
            <v>3685/QĐ-ĐHKT ngày 28/12/2017 của Hiệu trưởng Trường ĐHKT</v>
          </cell>
        </row>
        <row r="376">
          <cell r="C376" t="str">
            <v>Nguyễn Thị Thu Huyền 19/08/1983</v>
          </cell>
          <cell r="D376">
            <v>17058450</v>
          </cell>
          <cell r="E376" t="str">
            <v>Nguyễn Thị Thu Huyền</v>
          </cell>
          <cell r="F376" t="str">
            <v>Nữ</v>
          </cell>
          <cell r="G376" t="str">
            <v>19/08/1983</v>
          </cell>
          <cell r="H376" t="str">
            <v>Hà Nội</v>
          </cell>
          <cell r="J376" t="str">
            <v>TCNH</v>
          </cell>
          <cell r="K376" t="str">
            <v>QH-2017-E</v>
          </cell>
          <cell r="L376">
            <v>2</v>
          </cell>
          <cell r="M376" t="str">
            <v>3685/QĐ-ĐHKT ngày 28/12/2017 của Hiệu trưởng Trường ĐHKT</v>
          </cell>
        </row>
        <row r="377">
          <cell r="C377" t="str">
            <v>Bùi Diệu Hương 23/02/1995</v>
          </cell>
          <cell r="D377">
            <v>17058451</v>
          </cell>
          <cell r="E377" t="str">
            <v>Bùi Diệu Hương</v>
          </cell>
          <cell r="F377" t="str">
            <v>Nữ</v>
          </cell>
          <cell r="G377" t="str">
            <v>23/02/1995</v>
          </cell>
          <cell r="H377" t="str">
            <v>Hà Tĩnh</v>
          </cell>
          <cell r="J377" t="str">
            <v>TCNH</v>
          </cell>
          <cell r="K377" t="str">
            <v>QH-2017-E</v>
          </cell>
          <cell r="L377">
            <v>2</v>
          </cell>
          <cell r="M377" t="str">
            <v>3685/QĐ-ĐHKT ngày 28/12/2017 của Hiệu trưởng Trường ĐHKT</v>
          </cell>
        </row>
        <row r="378">
          <cell r="C378" t="str">
            <v>Nguyễn Thị Mai Hương 22/09/1992</v>
          </cell>
          <cell r="D378">
            <v>17058452</v>
          </cell>
          <cell r="E378" t="str">
            <v>Nguyễn Thị Mai Hương</v>
          </cell>
          <cell r="F378" t="str">
            <v>Nữ</v>
          </cell>
          <cell r="G378" t="str">
            <v>22/09/1992</v>
          </cell>
          <cell r="H378" t="str">
            <v>Thái Nguyên</v>
          </cell>
          <cell r="J378" t="str">
            <v>TCNH</v>
          </cell>
          <cell r="K378" t="str">
            <v>QH-2017-E</v>
          </cell>
          <cell r="L378">
            <v>2</v>
          </cell>
          <cell r="M378" t="str">
            <v>3685/QĐ-ĐHKT ngày 28/12/2017 của Hiệu trưởng Trường ĐHKT</v>
          </cell>
        </row>
        <row r="379">
          <cell r="C379" t="str">
            <v>Lê Thị Mỹ Lệ 13/04/1986</v>
          </cell>
          <cell r="D379">
            <v>17058453</v>
          </cell>
          <cell r="E379" t="str">
            <v>Lê Thị Mỹ Lệ</v>
          </cell>
          <cell r="F379" t="str">
            <v>Nữ</v>
          </cell>
          <cell r="G379" t="str">
            <v>13/04/1986</v>
          </cell>
          <cell r="H379" t="str">
            <v>Hà Tĩnh</v>
          </cell>
          <cell r="J379" t="str">
            <v>TCNH</v>
          </cell>
          <cell r="K379" t="str">
            <v>QH-2017-E</v>
          </cell>
          <cell r="L379">
            <v>2</v>
          </cell>
          <cell r="M379" t="str">
            <v>3685/QĐ-ĐHKT ngày 28/12/2017 của Hiệu trưởng Trường ĐHKT</v>
          </cell>
        </row>
        <row r="380">
          <cell r="C380" t="str">
            <v>Lê Hoàng Linh 29/10/1995</v>
          </cell>
          <cell r="D380">
            <v>17058454</v>
          </cell>
          <cell r="E380" t="str">
            <v>Lê Hoàng Linh</v>
          </cell>
          <cell r="F380" t="str">
            <v>Nam</v>
          </cell>
          <cell r="G380" t="str">
            <v>29/10/1995</v>
          </cell>
          <cell r="H380" t="str">
            <v>Hà Nội</v>
          </cell>
          <cell r="J380" t="str">
            <v>TCNH</v>
          </cell>
          <cell r="K380" t="str">
            <v>QH-2017-E</v>
          </cell>
          <cell r="L380">
            <v>2</v>
          </cell>
          <cell r="M380" t="str">
            <v>3685/QĐ-ĐHKT ngày 28/12/2017 của Hiệu trưởng Trường ĐHKT</v>
          </cell>
        </row>
        <row r="381">
          <cell r="C381" t="str">
            <v>Lê Trung Vĩnh Luân 21/01/1993</v>
          </cell>
          <cell r="D381">
            <v>17058455</v>
          </cell>
          <cell r="E381" t="str">
            <v>Lê Trung Vĩnh Luân</v>
          </cell>
          <cell r="F381" t="str">
            <v>Nam</v>
          </cell>
          <cell r="G381" t="str">
            <v>21/01/1993</v>
          </cell>
          <cell r="H381" t="str">
            <v>Hà Nội</v>
          </cell>
          <cell r="J381" t="str">
            <v>TCNH</v>
          </cell>
          <cell r="K381" t="str">
            <v>QH-2017-E</v>
          </cell>
          <cell r="L381">
            <v>2</v>
          </cell>
          <cell r="M381" t="str">
            <v>3685/QĐ-ĐHKT ngày 28/12/2017 của Hiệu trưởng Trường ĐHKT</v>
          </cell>
        </row>
        <row r="382">
          <cell r="C382" t="str">
            <v>Nguyễn Thị Sao Mai 12/06/1989</v>
          </cell>
          <cell r="D382">
            <v>17058456</v>
          </cell>
          <cell r="E382" t="str">
            <v>Nguyễn Thị Sao Mai</v>
          </cell>
          <cell r="F382" t="str">
            <v>Nữ</v>
          </cell>
          <cell r="G382" t="str">
            <v>12/06/1989</v>
          </cell>
          <cell r="H382" t="str">
            <v>Đắk Lắk</v>
          </cell>
          <cell r="J382" t="str">
            <v>TCNH</v>
          </cell>
          <cell r="K382" t="str">
            <v>QH-2017-E</v>
          </cell>
          <cell r="L382">
            <v>2</v>
          </cell>
          <cell r="M382" t="str">
            <v>3685/QĐ-ĐHKT ngày 28/12/2017 của Hiệu trưởng Trường ĐHKT</v>
          </cell>
        </row>
        <row r="383">
          <cell r="C383" t="str">
            <v>Vũ Thuỳ Mai 07/12/1992</v>
          </cell>
          <cell r="D383">
            <v>17058457</v>
          </cell>
          <cell r="E383" t="str">
            <v>Vũ Thuỳ Mai</v>
          </cell>
          <cell r="F383" t="str">
            <v>Nữ</v>
          </cell>
          <cell r="G383" t="str">
            <v>07/12/1992</v>
          </cell>
          <cell r="H383" t="str">
            <v>Quảng Ninh</v>
          </cell>
          <cell r="J383" t="str">
            <v>TCNH</v>
          </cell>
          <cell r="K383" t="str">
            <v>QH-2017-E</v>
          </cell>
          <cell r="L383">
            <v>2</v>
          </cell>
          <cell r="M383" t="str">
            <v>3685/QĐ-ĐHKT ngày 28/12/2017 của Hiệu trưởng Trường ĐHKT</v>
          </cell>
        </row>
        <row r="384">
          <cell r="C384" t="str">
            <v>Bùi Thanh Nam 09/09/1987</v>
          </cell>
          <cell r="D384">
            <v>17058458</v>
          </cell>
          <cell r="E384" t="str">
            <v>Bùi Thanh Nam</v>
          </cell>
          <cell r="F384" t="str">
            <v>Nam</v>
          </cell>
          <cell r="G384" t="str">
            <v>09/09/1987</v>
          </cell>
          <cell r="H384" t="str">
            <v>Vĩnh Phúc</v>
          </cell>
          <cell r="J384" t="str">
            <v>TCNH</v>
          </cell>
          <cell r="K384" t="str">
            <v>QH-2017-E</v>
          </cell>
          <cell r="L384">
            <v>2</v>
          </cell>
          <cell r="M384" t="str">
            <v>3685/QĐ-ĐHKT ngày 28/12/2017 của Hiệu trưởng Trường ĐHKT</v>
          </cell>
        </row>
        <row r="385">
          <cell r="C385" t="str">
            <v>Phùng Thị Thúy Nga 03/04/1993</v>
          </cell>
          <cell r="D385">
            <v>17058459</v>
          </cell>
          <cell r="E385" t="str">
            <v>Phùng Thị Thúy Nga</v>
          </cell>
          <cell r="F385" t="str">
            <v>Nữ</v>
          </cell>
          <cell r="G385" t="str">
            <v>03/04/1993</v>
          </cell>
          <cell r="H385" t="str">
            <v>Hà Nội</v>
          </cell>
          <cell r="J385" t="str">
            <v>TCNH</v>
          </cell>
          <cell r="K385" t="str">
            <v>QH-2017-E</v>
          </cell>
          <cell r="L385">
            <v>2</v>
          </cell>
          <cell r="M385" t="str">
            <v>3685/QĐ-ĐHKT ngày 28/12/2017 của Hiệu trưởng Trường ĐHKT</v>
          </cell>
        </row>
        <row r="386">
          <cell r="C386" t="str">
            <v>Quảng Thị Thu Nga 18/02/1990</v>
          </cell>
          <cell r="D386">
            <v>17058460</v>
          </cell>
          <cell r="E386" t="str">
            <v>Quảng Thị Thu Nga</v>
          </cell>
          <cell r="F386" t="str">
            <v>Nữ</v>
          </cell>
          <cell r="G386" t="str">
            <v>18/02/1990</v>
          </cell>
          <cell r="H386" t="str">
            <v>Vĩnh Phúc</v>
          </cell>
          <cell r="J386" t="str">
            <v>TCNH</v>
          </cell>
          <cell r="K386" t="str">
            <v>QH-2017-E</v>
          </cell>
          <cell r="L386">
            <v>2</v>
          </cell>
          <cell r="M386" t="str">
            <v>3685/QĐ-ĐHKT ngày 28/12/2017 của Hiệu trưởng Trường ĐHKT</v>
          </cell>
        </row>
        <row r="387">
          <cell r="C387" t="str">
            <v>Lê Thị Hồng Nhung 18/04/1995</v>
          </cell>
          <cell r="D387">
            <v>17058461</v>
          </cell>
          <cell r="E387" t="str">
            <v>Lê Thị Hồng Nhung</v>
          </cell>
          <cell r="F387" t="str">
            <v>Nữ</v>
          </cell>
          <cell r="G387" t="str">
            <v>18/04/1995</v>
          </cell>
          <cell r="H387" t="str">
            <v>Phú Thọ</v>
          </cell>
          <cell r="J387" t="str">
            <v>TCNH</v>
          </cell>
          <cell r="K387" t="str">
            <v>QH-2017-E</v>
          </cell>
          <cell r="L387">
            <v>2</v>
          </cell>
          <cell r="M387" t="str">
            <v>3685/QĐ-ĐHKT ngày 28/12/2017 của Hiệu trưởng Trường ĐHKT</v>
          </cell>
        </row>
        <row r="388">
          <cell r="C388" t="str">
            <v>Lê Thanh Sơn 12/07/1986</v>
          </cell>
          <cell r="D388">
            <v>17058462</v>
          </cell>
          <cell r="E388" t="str">
            <v>Lê Thanh Sơn</v>
          </cell>
          <cell r="F388" t="str">
            <v>Nam</v>
          </cell>
          <cell r="G388" t="str">
            <v>12/07/1986</v>
          </cell>
          <cell r="H388" t="str">
            <v>Hà Nội</v>
          </cell>
          <cell r="J388" t="str">
            <v>TCNH</v>
          </cell>
          <cell r="K388" t="str">
            <v>QH-2017-E</v>
          </cell>
          <cell r="L388">
            <v>2</v>
          </cell>
          <cell r="M388" t="str">
            <v>3685/QĐ-ĐHKT ngày 28/12/2017 của Hiệu trưởng Trường ĐHKT</v>
          </cell>
        </row>
        <row r="389">
          <cell r="C389" t="str">
            <v>Trần Chung Thành 26/06/1989</v>
          </cell>
          <cell r="D389">
            <v>17058463</v>
          </cell>
          <cell r="E389" t="str">
            <v>Trần Chung Thành</v>
          </cell>
          <cell r="F389" t="str">
            <v>Nam</v>
          </cell>
          <cell r="G389" t="str">
            <v>26/06/1989</v>
          </cell>
          <cell r="H389" t="str">
            <v>Hà Nội</v>
          </cell>
          <cell r="J389" t="str">
            <v>TCNH</v>
          </cell>
          <cell r="K389" t="str">
            <v>QH-2017-E</v>
          </cell>
          <cell r="L389">
            <v>2</v>
          </cell>
          <cell r="M389" t="str">
            <v>3685/QĐ-ĐHKT ngày 28/12/2017 của Hiệu trưởng Trường ĐHKT</v>
          </cell>
        </row>
        <row r="390">
          <cell r="C390" t="str">
            <v>Vương Thu Thảo 09/07/1991</v>
          </cell>
          <cell r="D390">
            <v>17058464</v>
          </cell>
          <cell r="E390" t="str">
            <v>Vương Thu Thảo</v>
          </cell>
          <cell r="F390" t="str">
            <v>Nữ</v>
          </cell>
          <cell r="G390" t="str">
            <v>09/07/1991</v>
          </cell>
          <cell r="H390" t="str">
            <v>Yên Bái</v>
          </cell>
          <cell r="J390" t="str">
            <v>TCNH</v>
          </cell>
          <cell r="K390" t="str">
            <v>QH-2017-E</v>
          </cell>
          <cell r="L390">
            <v>2</v>
          </cell>
          <cell r="M390" t="str">
            <v>3685/QĐ-ĐHKT ngày 28/12/2017 của Hiệu trưởng Trường ĐHKT</v>
          </cell>
        </row>
        <row r="391">
          <cell r="C391" t="str">
            <v>Mai Thị Thư 09/03/1994</v>
          </cell>
          <cell r="D391">
            <v>17058465</v>
          </cell>
          <cell r="E391" t="str">
            <v>Mai Thị Thư</v>
          </cell>
          <cell r="F391" t="str">
            <v>Nữ</v>
          </cell>
          <cell r="G391" t="str">
            <v>09/03/1994</v>
          </cell>
          <cell r="H391" t="str">
            <v>Nam Định</v>
          </cell>
          <cell r="J391" t="str">
            <v>TCNH</v>
          </cell>
          <cell r="K391" t="str">
            <v>QH-2017-E</v>
          </cell>
          <cell r="L391">
            <v>2</v>
          </cell>
          <cell r="M391" t="str">
            <v>3685/QĐ-ĐHKT ngày 28/12/2017 của Hiệu trưởng Trường ĐHKT</v>
          </cell>
        </row>
        <row r="392">
          <cell r="C392" t="str">
            <v>Phạm Huyền Trang 21/04/1995</v>
          </cell>
          <cell r="D392">
            <v>17058466</v>
          </cell>
          <cell r="E392" t="str">
            <v>Phạm Huyền Trang</v>
          </cell>
          <cell r="F392" t="str">
            <v>Nữ</v>
          </cell>
          <cell r="G392" t="str">
            <v>21/04/1995</v>
          </cell>
          <cell r="H392" t="str">
            <v>Hà Nội</v>
          </cell>
          <cell r="J392" t="str">
            <v>TCNH</v>
          </cell>
          <cell r="K392" t="str">
            <v>QH-2017-E</v>
          </cell>
          <cell r="L392">
            <v>2</v>
          </cell>
          <cell r="M392" t="str">
            <v>3685/QĐ-ĐHKT ngày 28/12/2017 của Hiệu trưởng Trường ĐHKT</v>
          </cell>
        </row>
        <row r="393">
          <cell r="C393" t="str">
            <v>Lưu Thị Kim Tuyến 19/02/1989</v>
          </cell>
          <cell r="D393">
            <v>17058467</v>
          </cell>
          <cell r="E393" t="str">
            <v>Lưu Thị Kim Tuyến</v>
          </cell>
          <cell r="F393" t="str">
            <v>Nữ</v>
          </cell>
          <cell r="G393" t="str">
            <v>19/02/1989</v>
          </cell>
          <cell r="H393" t="str">
            <v>Vĩnh Phúc</v>
          </cell>
          <cell r="J393" t="str">
            <v>TCNH</v>
          </cell>
          <cell r="K393" t="str">
            <v>QH-2017-E</v>
          </cell>
          <cell r="L393">
            <v>2</v>
          </cell>
          <cell r="M393" t="str">
            <v>3685/QĐ-ĐHKT ngày 28/12/2017 của Hiệu trưởng Trường ĐHKT</v>
          </cell>
        </row>
        <row r="394">
          <cell r="C394" t="str">
            <v>Nguyễn Thanh Tuynh 20/05/1977</v>
          </cell>
          <cell r="D394">
            <v>17058468</v>
          </cell>
          <cell r="E394" t="str">
            <v>Nguyễn Thanh Tuynh</v>
          </cell>
          <cell r="F394" t="str">
            <v>Nam</v>
          </cell>
          <cell r="G394" t="str">
            <v>20/05/1977</v>
          </cell>
          <cell r="H394" t="str">
            <v>Nam Định</v>
          </cell>
          <cell r="J394" t="str">
            <v>TCNH</v>
          </cell>
          <cell r="K394" t="str">
            <v>QH-2017-E</v>
          </cell>
          <cell r="L394">
            <v>2</v>
          </cell>
          <cell r="M394" t="str">
            <v>3685/QĐ-ĐHKT ngày 28/12/2017 của Hiệu trưởng Trường ĐHKT</v>
          </cell>
        </row>
        <row r="395">
          <cell r="C395" t="str">
            <v>Lê Nguyên Tùng 08/11/1994</v>
          </cell>
          <cell r="D395">
            <v>17058469</v>
          </cell>
          <cell r="E395" t="str">
            <v>Lê Nguyên Tùng</v>
          </cell>
          <cell r="F395" t="str">
            <v>Nam</v>
          </cell>
          <cell r="G395" t="str">
            <v>08/11/1994</v>
          </cell>
          <cell r="H395" t="str">
            <v>Nam Định</v>
          </cell>
          <cell r="J395" t="str">
            <v>TCNH</v>
          </cell>
          <cell r="K395" t="str">
            <v>QH-2017-E</v>
          </cell>
          <cell r="L395">
            <v>2</v>
          </cell>
          <cell r="M395" t="str">
            <v>3685/QĐ-ĐHKT ngày 28/12/2017 của Hiệu trưởng Trường ĐHKT</v>
          </cell>
        </row>
        <row r="396">
          <cell r="C396" t="str">
            <v>Trương Lâm Tùng 17/09/1992</v>
          </cell>
          <cell r="D396">
            <v>17058470</v>
          </cell>
          <cell r="E396" t="str">
            <v>Trương Lâm Tùng</v>
          </cell>
          <cell r="F396" t="str">
            <v>Nam</v>
          </cell>
          <cell r="G396" t="str">
            <v>17/09/1992</v>
          </cell>
          <cell r="H396" t="str">
            <v>Tuyên Quang</v>
          </cell>
          <cell r="J396" t="str">
            <v>TCNH</v>
          </cell>
          <cell r="K396" t="str">
            <v>QH-2017-E</v>
          </cell>
          <cell r="L396">
            <v>2</v>
          </cell>
          <cell r="M396" t="str">
            <v>3685/QĐ-ĐHKT ngày 28/12/2017 của Hiệu trưởng Trường ĐHKT</v>
          </cell>
        </row>
        <row r="397">
          <cell r="C397" t="str">
            <v>Nguyễn Hồng Vân 19/07/1994</v>
          </cell>
          <cell r="D397">
            <v>17058471</v>
          </cell>
          <cell r="E397" t="str">
            <v>Nguyễn Hồng Vân</v>
          </cell>
          <cell r="F397" t="str">
            <v>Nữ</v>
          </cell>
          <cell r="G397" t="str">
            <v>19/07/1994</v>
          </cell>
          <cell r="H397" t="str">
            <v>Hà Nội</v>
          </cell>
          <cell r="J397" t="str">
            <v>TCNH</v>
          </cell>
          <cell r="K397" t="str">
            <v>QH-2017-E</v>
          </cell>
          <cell r="L397">
            <v>2</v>
          </cell>
          <cell r="M397" t="str">
            <v>3685/QĐ-ĐHKT ngày 28/12/2017 của Hiệu trưởng Trường ĐHKT</v>
          </cell>
        </row>
        <row r="398">
          <cell r="C398" t="str">
            <v>Lê Thị Hải Yến 25/11/1987</v>
          </cell>
          <cell r="D398">
            <v>17058472</v>
          </cell>
          <cell r="E398" t="str">
            <v>Lê Thị Hải Yến</v>
          </cell>
          <cell r="F398" t="str">
            <v>Nữ</v>
          </cell>
          <cell r="G398" t="str">
            <v>25/11/1987</v>
          </cell>
          <cell r="H398" t="str">
            <v>Nam Định</v>
          </cell>
          <cell r="J398" t="str">
            <v>TCNH</v>
          </cell>
          <cell r="K398" t="str">
            <v>QH-2017-E</v>
          </cell>
          <cell r="L398">
            <v>2</v>
          </cell>
          <cell r="M398" t="str">
            <v>3685/QĐ-ĐHKT ngày 28/12/2017 của Hiệu trưởng Trường ĐHKT</v>
          </cell>
        </row>
        <row r="399">
          <cell r="C399" t="str">
            <v>Hoàng Xuân Bách 24/11/1991</v>
          </cell>
          <cell r="D399">
            <v>17058473</v>
          </cell>
          <cell r="E399" t="str">
            <v>Hoàng Xuân Bách</v>
          </cell>
          <cell r="F399" t="str">
            <v>Nam</v>
          </cell>
          <cell r="G399" t="str">
            <v>24/11/1991</v>
          </cell>
          <cell r="H399" t="str">
            <v>Hưng Yên</v>
          </cell>
          <cell r="J399" t="str">
            <v>TCNH</v>
          </cell>
          <cell r="K399" t="str">
            <v>QH-2017-E</v>
          </cell>
          <cell r="L399">
            <v>2</v>
          </cell>
          <cell r="M399" t="str">
            <v>3685/QĐ-ĐHKT ngày 28/12/2017 của Hiệu trưởng Trường ĐHKT</v>
          </cell>
        </row>
        <row r="400">
          <cell r="C400" t="str">
            <v>Đặng Cao Cường 26/03/1993</v>
          </cell>
          <cell r="D400">
            <v>17058474</v>
          </cell>
          <cell r="E400" t="str">
            <v>Đặng Cao Cường</v>
          </cell>
          <cell r="F400" t="str">
            <v>Nam</v>
          </cell>
          <cell r="G400" t="str">
            <v>26/03/1993</v>
          </cell>
          <cell r="H400" t="str">
            <v>Hải Dương</v>
          </cell>
          <cell r="J400" t="str">
            <v>TCNH</v>
          </cell>
          <cell r="K400" t="str">
            <v>QH-2017-E</v>
          </cell>
          <cell r="L400">
            <v>2</v>
          </cell>
          <cell r="M400" t="str">
            <v>3685/QĐ-ĐHKT ngày 28/12/2017 của Hiệu trưởng Trường ĐHKT</v>
          </cell>
        </row>
        <row r="401">
          <cell r="C401" t="str">
            <v>Trần Anh Duy 04/06/1992</v>
          </cell>
          <cell r="D401">
            <v>17058475</v>
          </cell>
          <cell r="E401" t="str">
            <v>Trần Anh Duy</v>
          </cell>
          <cell r="F401" t="str">
            <v>Nam</v>
          </cell>
          <cell r="G401" t="str">
            <v>04/06/1992</v>
          </cell>
          <cell r="H401" t="str">
            <v>Hà Nội</v>
          </cell>
          <cell r="J401" t="str">
            <v>TCNH</v>
          </cell>
          <cell r="K401" t="str">
            <v>QH-2017-E</v>
          </cell>
          <cell r="L401">
            <v>2</v>
          </cell>
          <cell r="M401" t="str">
            <v>3685/QĐ-ĐHKT ngày 28/12/2017 của Hiệu trưởng Trường ĐHKT</v>
          </cell>
        </row>
        <row r="402">
          <cell r="C402" t="str">
            <v>Nguyễn Thúy Hà 19/10/1993</v>
          </cell>
          <cell r="D402">
            <v>17058476</v>
          </cell>
          <cell r="E402" t="str">
            <v>Nguyễn Thúy Hà</v>
          </cell>
          <cell r="F402" t="str">
            <v>Nữ</v>
          </cell>
          <cell r="G402" t="str">
            <v>19/10/1993</v>
          </cell>
          <cell r="H402" t="str">
            <v>Hà Nội</v>
          </cell>
          <cell r="J402" t="str">
            <v>TCNH</v>
          </cell>
          <cell r="K402" t="str">
            <v>QH-2017-E</v>
          </cell>
          <cell r="L402">
            <v>2</v>
          </cell>
          <cell r="M402" t="str">
            <v>3685/QĐ-ĐHKT ngày 28/12/2017 của Hiệu trưởng Trường ĐHKT</v>
          </cell>
        </row>
        <row r="403">
          <cell r="C403" t="str">
            <v>Vũ Thuỳ Linh 24/10/1990</v>
          </cell>
          <cell r="D403">
            <v>17058477</v>
          </cell>
          <cell r="E403" t="str">
            <v>Vũ Thuỳ Linh</v>
          </cell>
          <cell r="F403" t="str">
            <v>Nữ</v>
          </cell>
          <cell r="G403" t="str">
            <v>24/10/1990</v>
          </cell>
          <cell r="H403" t="str">
            <v>Hà Nội</v>
          </cell>
          <cell r="J403" t="str">
            <v>TCNH</v>
          </cell>
          <cell r="K403" t="str">
            <v>QH-2017-E</v>
          </cell>
          <cell r="L403">
            <v>2</v>
          </cell>
          <cell r="M403" t="str">
            <v>3685/QĐ-ĐHKT ngày 28/12/2017 của Hiệu trưởng Trường ĐHKT</v>
          </cell>
        </row>
        <row r="404">
          <cell r="C404" t="str">
            <v>Vũ Đình Luân 10/10/1979</v>
          </cell>
          <cell r="D404">
            <v>17058478</v>
          </cell>
          <cell r="E404" t="str">
            <v>Vũ Đình Luân</v>
          </cell>
          <cell r="F404" t="str">
            <v>Nam</v>
          </cell>
          <cell r="G404" t="str">
            <v>10/10/1979</v>
          </cell>
          <cell r="H404" t="str">
            <v>Hưng Yên</v>
          </cell>
          <cell r="J404" t="str">
            <v>TCNH</v>
          </cell>
          <cell r="K404" t="str">
            <v>QH-2017-E</v>
          </cell>
          <cell r="L404">
            <v>2</v>
          </cell>
          <cell r="M404" t="str">
            <v>3685/QĐ-ĐHKT ngày 28/12/2017 của Hiệu trưởng Trường ĐHKT</v>
          </cell>
        </row>
        <row r="405">
          <cell r="C405" t="str">
            <v>Nguyễn Văn Nghĩa 10/03/1984</v>
          </cell>
          <cell r="D405">
            <v>17058479</v>
          </cell>
          <cell r="E405" t="str">
            <v>Nguyễn Văn Nghĩa</v>
          </cell>
          <cell r="F405" t="str">
            <v>Nam</v>
          </cell>
          <cell r="G405" t="str">
            <v>10/03/1984</v>
          </cell>
          <cell r="H405" t="str">
            <v>Hà Nội</v>
          </cell>
          <cell r="J405" t="str">
            <v>TCNH</v>
          </cell>
          <cell r="K405" t="str">
            <v>QH-2017-E</v>
          </cell>
          <cell r="L405">
            <v>2</v>
          </cell>
          <cell r="M405" t="str">
            <v>3685/QĐ-ĐHKT ngày 28/12/2017 của Hiệu trưởng Trường ĐHKT</v>
          </cell>
        </row>
        <row r="406">
          <cell r="C406" t="str">
            <v>Hoàng Thị Lâm Oanh 20/11/1992</v>
          </cell>
          <cell r="D406">
            <v>17058480</v>
          </cell>
          <cell r="E406" t="str">
            <v>Hoàng Thị Lâm Oanh</v>
          </cell>
          <cell r="F406" t="str">
            <v>Nữ</v>
          </cell>
          <cell r="G406" t="str">
            <v>20/11/1992</v>
          </cell>
          <cell r="H406" t="str">
            <v>Nghệ An</v>
          </cell>
          <cell r="J406" t="str">
            <v>TCNH</v>
          </cell>
          <cell r="K406" t="str">
            <v>QH-2017-E</v>
          </cell>
          <cell r="L406">
            <v>2</v>
          </cell>
          <cell r="M406" t="str">
            <v>3685/QĐ-ĐHKT ngày 28/12/2017 của Hiệu trưởng Trường ĐHKT</v>
          </cell>
        </row>
        <row r="407">
          <cell r="C407" t="str">
            <v>Ngô Thị Tâm 03/12/1990</v>
          </cell>
          <cell r="D407">
            <v>17058481</v>
          </cell>
          <cell r="E407" t="str">
            <v>Ngô Thị Tâm</v>
          </cell>
          <cell r="F407" t="str">
            <v>Nữ</v>
          </cell>
          <cell r="G407" t="str">
            <v>03/12/1990</v>
          </cell>
          <cell r="H407" t="str">
            <v>Hà Nội</v>
          </cell>
          <cell r="J407" t="str">
            <v>TCNH</v>
          </cell>
          <cell r="K407" t="str">
            <v>QH-2017-E</v>
          </cell>
          <cell r="L407">
            <v>2</v>
          </cell>
          <cell r="M407" t="str">
            <v>3685/QĐ-ĐHKT ngày 28/12/2017 của Hiệu trưởng Trường ĐHKT</v>
          </cell>
        </row>
        <row r="408">
          <cell r="C408" t="str">
            <v>Lê Thị Tấm 30/09/1990</v>
          </cell>
          <cell r="D408">
            <v>17058482</v>
          </cell>
          <cell r="E408" t="str">
            <v>Lê Thị Tấm</v>
          </cell>
          <cell r="F408" t="str">
            <v>Nữ</v>
          </cell>
          <cell r="G408" t="str">
            <v>30/09/1990</v>
          </cell>
          <cell r="H408" t="str">
            <v>Bắc Kạn</v>
          </cell>
          <cell r="J408" t="str">
            <v>TCNH</v>
          </cell>
          <cell r="K408" t="str">
            <v>QH-2017-E</v>
          </cell>
          <cell r="L408">
            <v>2</v>
          </cell>
          <cell r="M408" t="str">
            <v>3685/QĐ-ĐHKT ngày 28/12/2017 của Hiệu trưởng Trường ĐHKT</v>
          </cell>
        </row>
        <row r="409">
          <cell r="C409" t="str">
            <v>Đặng Thị Phương Thảo 03/08/1995</v>
          </cell>
          <cell r="D409">
            <v>17058483</v>
          </cell>
          <cell r="E409" t="str">
            <v>Đặng Thị Phương Thảo</v>
          </cell>
          <cell r="F409" t="str">
            <v>Nữ</v>
          </cell>
          <cell r="G409" t="str">
            <v>03/08/1995</v>
          </cell>
          <cell r="H409" t="str">
            <v>Quảng Ninh</v>
          </cell>
          <cell r="J409" t="str">
            <v>TCNH</v>
          </cell>
          <cell r="K409" t="str">
            <v>QH-2017-E</v>
          </cell>
          <cell r="L409">
            <v>2</v>
          </cell>
          <cell r="M409" t="str">
            <v>3685/QĐ-ĐHKT ngày 28/12/2017 của Hiệu trưởng Trường ĐHKT</v>
          </cell>
        </row>
        <row r="410">
          <cell r="C410" t="str">
            <v>Phạm Đức Thịnh 01/06/1975</v>
          </cell>
          <cell r="D410">
            <v>17058484</v>
          </cell>
          <cell r="E410" t="str">
            <v>Phạm Đức Thịnh</v>
          </cell>
          <cell r="F410" t="str">
            <v>Nam</v>
          </cell>
          <cell r="G410" t="str">
            <v>01/06/1975</v>
          </cell>
          <cell r="H410" t="str">
            <v>Ninh Bình</v>
          </cell>
          <cell r="J410" t="str">
            <v>TCNH</v>
          </cell>
          <cell r="K410" t="str">
            <v>QH-2017-E</v>
          </cell>
          <cell r="L410">
            <v>2</v>
          </cell>
          <cell r="M410" t="str">
            <v>3685/QĐ-ĐHKT ngày 28/12/2017 của Hiệu trưởng Trường ĐHKT</v>
          </cell>
        </row>
        <row r="411">
          <cell r="C411" t="str">
            <v>Nguyễn Huyền Trang 18/12/1990</v>
          </cell>
          <cell r="D411">
            <v>17058485</v>
          </cell>
          <cell r="E411" t="str">
            <v>Nguyễn Huyền Trang</v>
          </cell>
          <cell r="F411" t="str">
            <v>Nữ</v>
          </cell>
          <cell r="G411" t="str">
            <v>18/12/1990</v>
          </cell>
          <cell r="H411" t="str">
            <v>Vĩnh Phúc</v>
          </cell>
          <cell r="J411" t="str">
            <v>TCNH</v>
          </cell>
          <cell r="K411" t="str">
            <v>QH-2017-E</v>
          </cell>
          <cell r="L411">
            <v>2</v>
          </cell>
          <cell r="M411" t="str">
            <v>3685/QĐ-ĐHKT ngày 28/12/2017 của Hiệu trưởng Trường ĐHKT</v>
          </cell>
        </row>
        <row r="412">
          <cell r="C412" t="str">
            <v>Nguyễn Thị Huyền Trang 20/06/1986</v>
          </cell>
          <cell r="D412">
            <v>17058486</v>
          </cell>
          <cell r="E412" t="str">
            <v>Nguyễn Thị Huyền Trang</v>
          </cell>
          <cell r="F412" t="str">
            <v>Nữ</v>
          </cell>
          <cell r="G412" t="str">
            <v>20/06/1986</v>
          </cell>
          <cell r="H412" t="str">
            <v>Hà Nội</v>
          </cell>
          <cell r="J412" t="str">
            <v>TCNH</v>
          </cell>
          <cell r="K412" t="str">
            <v>QH-2017-E</v>
          </cell>
          <cell r="L412">
            <v>2</v>
          </cell>
          <cell r="M412" t="str">
            <v>3685/QĐ-ĐHKT ngày 28/12/2017 của Hiệu trưởng Trường ĐHKT</v>
          </cell>
        </row>
        <row r="413">
          <cell r="C413" t="str">
            <v>Trần Thị Khánh Vân 27/10/1994</v>
          </cell>
          <cell r="D413">
            <v>17058487</v>
          </cell>
          <cell r="E413" t="str">
            <v>Trần Thị Khánh Vân</v>
          </cell>
          <cell r="F413" t="str">
            <v>Nữ</v>
          </cell>
          <cell r="G413" t="str">
            <v>27/10/1994</v>
          </cell>
          <cell r="H413" t="str">
            <v>Hà Nội</v>
          </cell>
          <cell r="J413" t="str">
            <v>TCNH</v>
          </cell>
          <cell r="K413" t="str">
            <v>QH-2017-E</v>
          </cell>
          <cell r="L413">
            <v>2</v>
          </cell>
          <cell r="M413" t="str">
            <v>3685/QĐ-ĐHKT ngày 28/12/2017 của Hiệu trưởng Trường ĐHKT</v>
          </cell>
        </row>
        <row r="414">
          <cell r="C414" t="str">
            <v>Nguyễn Thị Xuân 15/09/1994</v>
          </cell>
          <cell r="D414">
            <v>17058488</v>
          </cell>
          <cell r="E414" t="str">
            <v>Nguyễn Thị Xuân</v>
          </cell>
          <cell r="F414" t="str">
            <v>Nữ</v>
          </cell>
          <cell r="G414" t="str">
            <v>15/09/1994</v>
          </cell>
          <cell r="H414" t="str">
            <v>Hà Nam</v>
          </cell>
          <cell r="J414" t="str">
            <v>TCNH</v>
          </cell>
          <cell r="K414" t="str">
            <v>QH-2017-E</v>
          </cell>
          <cell r="L414">
            <v>2</v>
          </cell>
          <cell r="M414" t="str">
            <v>3685/QĐ-ĐHKT ngày 28/12/2017 của Hiệu trưởng Trường ĐHKT</v>
          </cell>
        </row>
        <row r="415">
          <cell r="C415" t="str">
            <v>Vũ Thị Hải Yến 05/01/1989</v>
          </cell>
          <cell r="D415">
            <v>17058489</v>
          </cell>
          <cell r="E415" t="str">
            <v>Vũ Thị Hải Yến</v>
          </cell>
          <cell r="F415" t="str">
            <v>Nữ</v>
          </cell>
          <cell r="G415" t="str">
            <v>05/01/1989</v>
          </cell>
          <cell r="H415" t="str">
            <v>Hà Nội</v>
          </cell>
          <cell r="J415" t="str">
            <v>TCNH</v>
          </cell>
          <cell r="K415" t="str">
            <v>QH-2017-E</v>
          </cell>
          <cell r="L415">
            <v>2</v>
          </cell>
          <cell r="M415" t="str">
            <v>3685/QĐ-ĐHKT ngày 28/12/2017 của Hiệu trưởng Trường ĐHKT</v>
          </cell>
        </row>
        <row r="416">
          <cell r="C416" t="str">
            <v>Nguyễn Quân Hiếu 11/03/1969</v>
          </cell>
          <cell r="D416">
            <v>17058490</v>
          </cell>
          <cell r="E416" t="str">
            <v>Nguyễn Quân Hiếu</v>
          </cell>
          <cell r="F416" t="str">
            <v>Nam</v>
          </cell>
          <cell r="G416" t="str">
            <v>11/03/1969</v>
          </cell>
          <cell r="H416" t="str">
            <v>Bắc Giang</v>
          </cell>
          <cell r="J416" t="str">
            <v>QTTCTC</v>
          </cell>
          <cell r="K416" t="str">
            <v>QH-2017-E</v>
          </cell>
          <cell r="L416">
            <v>2</v>
          </cell>
          <cell r="M416" t="str">
            <v>3685/QĐ-ĐHKT ngày 28/12/2017 của Hiệu trưởng Trường ĐHKT</v>
          </cell>
        </row>
        <row r="417">
          <cell r="C417" t="str">
            <v>Lê Bảo Thắng 16/03/1982</v>
          </cell>
          <cell r="D417">
            <v>17058491</v>
          </cell>
          <cell r="E417" t="str">
            <v>Lê Bảo Thắng</v>
          </cell>
          <cell r="F417" t="str">
            <v>Nam</v>
          </cell>
          <cell r="G417" t="str">
            <v>16/03/1982</v>
          </cell>
          <cell r="H417" t="str">
            <v>Hà Tĩnh</v>
          </cell>
          <cell r="J417" t="str">
            <v>QTTCTC</v>
          </cell>
          <cell r="K417" t="str">
            <v>QH-2017-E</v>
          </cell>
          <cell r="L417">
            <v>2</v>
          </cell>
          <cell r="M417" t="str">
            <v>3685/QĐ-ĐHKT ngày 28/12/2017 của Hiệu trưởng Trường ĐHKT</v>
          </cell>
        </row>
        <row r="418">
          <cell r="C418" t="str">
            <v>Nguyễn Thị An 24/05/1994</v>
          </cell>
          <cell r="D418">
            <v>17058225</v>
          </cell>
          <cell r="E418" t="str">
            <v>Nguyễn Thị An</v>
          </cell>
          <cell r="F418" t="str">
            <v>Nữ</v>
          </cell>
          <cell r="G418" t="str">
            <v>24/05/1994</v>
          </cell>
          <cell r="H418" t="str">
            <v>Nghệ An</v>
          </cell>
          <cell r="J418" t="str">
            <v>QTKD</v>
          </cell>
          <cell r="K418" t="str">
            <v>QH-2017-E</v>
          </cell>
          <cell r="L418">
            <v>2</v>
          </cell>
          <cell r="M418" t="str">
            <v>3685/QĐ-ĐHKT ngày 28/12/2017 của Hiệu trưởng Trường ĐHKT</v>
          </cell>
        </row>
        <row r="419">
          <cell r="C419" t="str">
            <v>Vũ Tư An 01/05/1991</v>
          </cell>
          <cell r="D419">
            <v>17058226</v>
          </cell>
          <cell r="E419" t="str">
            <v>Vũ Tư An</v>
          </cell>
          <cell r="F419" t="str">
            <v>Nữ</v>
          </cell>
          <cell r="G419" t="str">
            <v>01/05/1991</v>
          </cell>
          <cell r="H419" t="str">
            <v>Bắc Ninh</v>
          </cell>
          <cell r="J419" t="str">
            <v>QTKD</v>
          </cell>
          <cell r="K419" t="str">
            <v>QH-2017-E</v>
          </cell>
          <cell r="L419">
            <v>2</v>
          </cell>
          <cell r="M419" t="str">
            <v>3685/QĐ-ĐHKT ngày 28/12/2017 của Hiệu trưởng Trường ĐHKT</v>
          </cell>
        </row>
        <row r="420">
          <cell r="C420" t="str">
            <v>Bùi Sơn Anh 20/12/1991</v>
          </cell>
          <cell r="D420">
            <v>17058227</v>
          </cell>
          <cell r="E420" t="str">
            <v>Bùi Sơn Anh</v>
          </cell>
          <cell r="F420" t="str">
            <v>Nam</v>
          </cell>
          <cell r="G420" t="str">
            <v>20/12/1991</v>
          </cell>
          <cell r="H420" t="str">
            <v>Hà Nội</v>
          </cell>
          <cell r="J420" t="str">
            <v>QTKD</v>
          </cell>
          <cell r="K420" t="str">
            <v>QH-2017-E</v>
          </cell>
          <cell r="L420">
            <v>2</v>
          </cell>
          <cell r="M420" t="str">
            <v>3685/QĐ-ĐHKT ngày 28/12/2017 của Hiệu trưởng Trường ĐHKT</v>
          </cell>
        </row>
        <row r="421">
          <cell r="C421" t="str">
            <v>Nghiêm Đức Anh 15/03/1989</v>
          </cell>
          <cell r="D421">
            <v>17058228</v>
          </cell>
          <cell r="E421" t="str">
            <v>Nghiêm Đức Anh</v>
          </cell>
          <cell r="F421" t="str">
            <v>Nam</v>
          </cell>
          <cell r="G421" t="str">
            <v>15/03/1989</v>
          </cell>
          <cell r="H421" t="str">
            <v>Hà Nội</v>
          </cell>
          <cell r="J421" t="str">
            <v>QTKD</v>
          </cell>
          <cell r="K421" t="str">
            <v>QH-2017-E</v>
          </cell>
          <cell r="L421">
            <v>2</v>
          </cell>
          <cell r="M421" t="str">
            <v>3685/QĐ-ĐHKT ngày 28/12/2017 của Hiệu trưởng Trường ĐHKT</v>
          </cell>
        </row>
        <row r="422">
          <cell r="C422" t="str">
            <v>Nguyễn Hoàng Anh 26/10/1992</v>
          </cell>
          <cell r="D422">
            <v>17058229</v>
          </cell>
          <cell r="E422" t="str">
            <v>Nguyễn Hoàng Anh</v>
          </cell>
          <cell r="F422" t="str">
            <v>Nữ</v>
          </cell>
          <cell r="G422" t="str">
            <v>26/10/1992</v>
          </cell>
          <cell r="H422" t="str">
            <v>Hà Nội</v>
          </cell>
          <cell r="J422" t="str">
            <v>QTKD</v>
          </cell>
          <cell r="K422" t="str">
            <v>QH-2017-E</v>
          </cell>
          <cell r="L422">
            <v>2</v>
          </cell>
          <cell r="M422" t="str">
            <v>3685/QĐ-ĐHKT ngày 28/12/2017 của Hiệu trưởng Trường ĐHKT</v>
          </cell>
        </row>
        <row r="423">
          <cell r="C423" t="str">
            <v>Nguyễn Quỳnh Anh 22/12/1994</v>
          </cell>
          <cell r="D423">
            <v>17058230</v>
          </cell>
          <cell r="E423" t="str">
            <v>Nguyễn Quỳnh Anh</v>
          </cell>
          <cell r="F423" t="str">
            <v>Nữ</v>
          </cell>
          <cell r="G423" t="str">
            <v>22/12/1994</v>
          </cell>
          <cell r="H423" t="str">
            <v>Hoà Bình</v>
          </cell>
          <cell r="J423" t="str">
            <v>QTKD</v>
          </cell>
          <cell r="K423" t="str">
            <v>QH-2017-E</v>
          </cell>
          <cell r="L423">
            <v>2</v>
          </cell>
          <cell r="M423" t="str">
            <v>3685/QĐ-ĐHKT ngày 28/12/2017 của Hiệu trưởng Trường ĐHKT</v>
          </cell>
        </row>
        <row r="424">
          <cell r="C424" t="str">
            <v>Nguyễn Thị Bắc 09/02/1991</v>
          </cell>
          <cell r="D424">
            <v>17058231</v>
          </cell>
          <cell r="E424" t="str">
            <v>Nguyễn Thị Bắc</v>
          </cell>
          <cell r="F424" t="str">
            <v>Nữ</v>
          </cell>
          <cell r="G424" t="str">
            <v>09/02/1991</v>
          </cell>
          <cell r="H424" t="str">
            <v>Bắc Ninh</v>
          </cell>
          <cell r="J424" t="str">
            <v>QTKD</v>
          </cell>
          <cell r="K424" t="str">
            <v>QH-2017-E</v>
          </cell>
          <cell r="L424">
            <v>2</v>
          </cell>
          <cell r="M424" t="str">
            <v>3685/QĐ-ĐHKT ngày 28/12/2017 của Hiệu trưởng Trường ĐHKT</v>
          </cell>
        </row>
        <row r="425">
          <cell r="C425" t="str">
            <v>Nguyễn Thùy Chi 08/06/1984</v>
          </cell>
          <cell r="D425">
            <v>17058232</v>
          </cell>
          <cell r="E425" t="str">
            <v>Nguyễn Thùy Chi</v>
          </cell>
          <cell r="F425" t="str">
            <v>Nữ</v>
          </cell>
          <cell r="G425" t="str">
            <v>08/06/1984</v>
          </cell>
          <cell r="H425" t="str">
            <v>Hải Dương</v>
          </cell>
          <cell r="J425" t="str">
            <v>QTKD</v>
          </cell>
          <cell r="K425" t="str">
            <v>QH-2017-E</v>
          </cell>
          <cell r="L425">
            <v>2</v>
          </cell>
          <cell r="M425" t="str">
            <v>3685/QĐ-ĐHKT ngày 28/12/2017 của Hiệu trưởng Trường ĐHKT</v>
          </cell>
        </row>
        <row r="426">
          <cell r="C426" t="str">
            <v>Trần Ngọc Công 05/06/1989</v>
          </cell>
          <cell r="D426">
            <v>17058233</v>
          </cell>
          <cell r="E426" t="str">
            <v>Trần Ngọc Công</v>
          </cell>
          <cell r="F426" t="str">
            <v>Nam</v>
          </cell>
          <cell r="G426" t="str">
            <v>05/06/1989</v>
          </cell>
          <cell r="H426" t="str">
            <v>Nam Định</v>
          </cell>
          <cell r="J426" t="str">
            <v>QTKD</v>
          </cell>
          <cell r="K426" t="str">
            <v>QH-2017-E</v>
          </cell>
          <cell r="L426">
            <v>2</v>
          </cell>
          <cell r="M426" t="str">
            <v>3685/QĐ-ĐHKT ngày 28/12/2017 của Hiệu trưởng Trường ĐHKT</v>
          </cell>
        </row>
        <row r="427">
          <cell r="C427" t="str">
            <v>Nguyễn Văn Cường 24/06/1989</v>
          </cell>
          <cell r="D427">
            <v>17058234</v>
          </cell>
          <cell r="E427" t="str">
            <v>Nguyễn Văn Cường</v>
          </cell>
          <cell r="F427" t="str">
            <v>Nam</v>
          </cell>
          <cell r="G427" t="str">
            <v>24/06/1989</v>
          </cell>
          <cell r="H427" t="str">
            <v>Hải Dương</v>
          </cell>
          <cell r="J427" t="str">
            <v>QTKD</v>
          </cell>
          <cell r="K427" t="str">
            <v>QH-2017-E</v>
          </cell>
          <cell r="L427">
            <v>2</v>
          </cell>
          <cell r="M427" t="str">
            <v>3685/QĐ-ĐHKT ngày 28/12/2017 của Hiệu trưởng Trường ĐHKT</v>
          </cell>
        </row>
        <row r="428">
          <cell r="C428" t="str">
            <v>Bùi Đăng Dũng 25/04/1993</v>
          </cell>
          <cell r="D428">
            <v>17058236</v>
          </cell>
          <cell r="E428" t="str">
            <v>Bùi Đăng Dũng</v>
          </cell>
          <cell r="F428" t="str">
            <v>Nam</v>
          </cell>
          <cell r="G428" t="str">
            <v>25/04/1993</v>
          </cell>
          <cell r="H428" t="str">
            <v>Vĩnh Phúc</v>
          </cell>
          <cell r="J428" t="str">
            <v>QTKD</v>
          </cell>
          <cell r="K428" t="str">
            <v>QH-2017-E</v>
          </cell>
          <cell r="L428">
            <v>2</v>
          </cell>
          <cell r="M428" t="str">
            <v>3685/QĐ-ĐHKT ngày 28/12/2017 của Hiệu trưởng Trường ĐHKT</v>
          </cell>
        </row>
        <row r="429">
          <cell r="C429" t="str">
            <v>Nguyễn Văn Dũng 18/11/1976</v>
          </cell>
          <cell r="D429">
            <v>17058237</v>
          </cell>
          <cell r="E429" t="str">
            <v>Nguyễn Văn Dũng</v>
          </cell>
          <cell r="F429" t="str">
            <v>Nam</v>
          </cell>
          <cell r="G429" t="str">
            <v>18/11/1976</v>
          </cell>
          <cell r="H429" t="str">
            <v>Thái Nguyên</v>
          </cell>
          <cell r="J429" t="str">
            <v>QTKD</v>
          </cell>
          <cell r="K429" t="str">
            <v>QH-2017-E</v>
          </cell>
          <cell r="L429">
            <v>2</v>
          </cell>
          <cell r="M429" t="str">
            <v>3685/QĐ-ĐHKT ngày 28/12/2017 của Hiệu trưởng Trường ĐHKT</v>
          </cell>
        </row>
        <row r="430">
          <cell r="C430" t="str">
            <v>Nguyễn Thùy Dương 02/12/1994</v>
          </cell>
          <cell r="D430">
            <v>17058238</v>
          </cell>
          <cell r="E430" t="str">
            <v>Nguyễn Thùy Dương</v>
          </cell>
          <cell r="F430" t="str">
            <v>Nữ</v>
          </cell>
          <cell r="G430" t="str">
            <v>02/12/1994</v>
          </cell>
          <cell r="H430" t="str">
            <v>Hà Nội</v>
          </cell>
          <cell r="J430" t="str">
            <v>QTKD</v>
          </cell>
          <cell r="K430" t="str">
            <v>QH-2017-E</v>
          </cell>
          <cell r="L430">
            <v>2</v>
          </cell>
          <cell r="M430" t="str">
            <v>3685/QĐ-ĐHKT ngày 28/12/2017 của Hiệu trưởng Trường ĐHKT</v>
          </cell>
        </row>
        <row r="431">
          <cell r="C431" t="str">
            <v>Nguyễn Thị Hồng Đào 20/10/1984</v>
          </cell>
          <cell r="D431">
            <v>17058239</v>
          </cell>
          <cell r="E431" t="str">
            <v>Nguyễn Thị Hồng Đào</v>
          </cell>
          <cell r="F431" t="str">
            <v>Nữ</v>
          </cell>
          <cell r="G431" t="str">
            <v>20/10/1984</v>
          </cell>
          <cell r="H431" t="str">
            <v>Hà Nội</v>
          </cell>
          <cell r="J431" t="str">
            <v>QTKD</v>
          </cell>
          <cell r="K431" t="str">
            <v>QH-2017-E</v>
          </cell>
          <cell r="L431">
            <v>2</v>
          </cell>
          <cell r="M431" t="str">
            <v>3685/QĐ-ĐHKT ngày 28/12/2017 của Hiệu trưởng Trường ĐHKT</v>
          </cell>
        </row>
        <row r="432">
          <cell r="C432" t="str">
            <v>Phạm Quang Điện 28/12/1993</v>
          </cell>
          <cell r="D432">
            <v>17058240</v>
          </cell>
          <cell r="E432" t="str">
            <v>Phạm Quang Điện</v>
          </cell>
          <cell r="F432" t="str">
            <v>Nam</v>
          </cell>
          <cell r="G432" t="str">
            <v>28/12/1993</v>
          </cell>
          <cell r="H432" t="str">
            <v>Hà Nam</v>
          </cell>
          <cell r="J432" t="str">
            <v>QTKD</v>
          </cell>
          <cell r="K432" t="str">
            <v>QH-2017-E</v>
          </cell>
          <cell r="L432">
            <v>2</v>
          </cell>
          <cell r="M432" t="str">
            <v>3685/QĐ-ĐHKT ngày 28/12/2017 của Hiệu trưởng Trường ĐHKT</v>
          </cell>
        </row>
        <row r="433">
          <cell r="C433" t="str">
            <v>Nguyễn Thúc Đoàn 15/05/1981</v>
          </cell>
          <cell r="D433">
            <v>17058241</v>
          </cell>
          <cell r="E433" t="str">
            <v>Nguyễn Thúc Đoàn</v>
          </cell>
          <cell r="F433" t="str">
            <v>Nam</v>
          </cell>
          <cell r="G433" t="str">
            <v>15/05/1981</v>
          </cell>
          <cell r="H433" t="str">
            <v>Hà Nội</v>
          </cell>
          <cell r="J433" t="str">
            <v>QTKD</v>
          </cell>
          <cell r="K433" t="str">
            <v>QH-2017-E</v>
          </cell>
          <cell r="L433">
            <v>2</v>
          </cell>
          <cell r="M433" t="str">
            <v>3685/QĐ-ĐHKT ngày 28/12/2017 của Hiệu trưởng Trường ĐHKT</v>
          </cell>
        </row>
        <row r="434">
          <cell r="C434" t="str">
            <v>Nguyễn Minh Đức 16/11/1995</v>
          </cell>
          <cell r="D434">
            <v>17058242</v>
          </cell>
          <cell r="E434" t="str">
            <v>Nguyễn Minh Đức</v>
          </cell>
          <cell r="F434" t="str">
            <v>Nam</v>
          </cell>
          <cell r="G434" t="str">
            <v>16/11/1995</v>
          </cell>
          <cell r="H434" t="str">
            <v>Nam Định</v>
          </cell>
          <cell r="J434" t="str">
            <v>QTKD</v>
          </cell>
          <cell r="K434" t="str">
            <v>QH-2017-E</v>
          </cell>
          <cell r="L434">
            <v>2</v>
          </cell>
          <cell r="M434" t="str">
            <v>3685/QĐ-ĐHKT ngày 28/12/2017 của Hiệu trưởng Trường ĐHKT</v>
          </cell>
        </row>
        <row r="435">
          <cell r="C435" t="str">
            <v>Lê Trường Giang 02/11/1984</v>
          </cell>
          <cell r="D435">
            <v>17058243</v>
          </cell>
          <cell r="E435" t="str">
            <v>Lê Trường Giang</v>
          </cell>
          <cell r="F435" t="str">
            <v>Nam</v>
          </cell>
          <cell r="G435" t="str">
            <v>02/11/1984</v>
          </cell>
          <cell r="H435" t="str">
            <v>Hà Nội</v>
          </cell>
          <cell r="J435" t="str">
            <v>QTKD</v>
          </cell>
          <cell r="K435" t="str">
            <v>QH-2017-E</v>
          </cell>
          <cell r="L435">
            <v>2</v>
          </cell>
          <cell r="M435" t="str">
            <v>3685/QĐ-ĐHKT ngày 28/12/2017 của Hiệu trưởng Trường ĐHKT</v>
          </cell>
        </row>
        <row r="436">
          <cell r="C436" t="str">
            <v>Vũ Thu Hà 24/04/1992</v>
          </cell>
          <cell r="D436">
            <v>17058244</v>
          </cell>
          <cell r="E436" t="str">
            <v>Vũ Thu Hà</v>
          </cell>
          <cell r="F436" t="str">
            <v>Nữ</v>
          </cell>
          <cell r="G436" t="str">
            <v>24/04/1992</v>
          </cell>
          <cell r="H436" t="str">
            <v>Sơn La</v>
          </cell>
          <cell r="J436" t="str">
            <v>QTKD</v>
          </cell>
          <cell r="K436" t="str">
            <v>QH-2017-E</v>
          </cell>
          <cell r="L436">
            <v>2</v>
          </cell>
          <cell r="M436" t="str">
            <v>3685/QĐ-ĐHKT ngày 28/12/2017 của Hiệu trưởng Trường ĐHKT</v>
          </cell>
        </row>
        <row r="437">
          <cell r="C437" t="str">
            <v>Lê Thanh Hải 14/08/1987</v>
          </cell>
          <cell r="D437">
            <v>17058245</v>
          </cell>
          <cell r="E437" t="str">
            <v>Lê Thanh Hải</v>
          </cell>
          <cell r="F437" t="str">
            <v>Nam</v>
          </cell>
          <cell r="G437" t="str">
            <v>14/08/1987</v>
          </cell>
          <cell r="H437" t="str">
            <v>Hà Nội</v>
          </cell>
          <cell r="J437" t="str">
            <v>QTKD</v>
          </cell>
          <cell r="K437" t="str">
            <v>QH-2017-E</v>
          </cell>
          <cell r="L437">
            <v>2</v>
          </cell>
          <cell r="M437" t="str">
            <v>3685/QĐ-ĐHKT ngày 28/12/2017 của Hiệu trưởng Trường ĐHKT</v>
          </cell>
        </row>
        <row r="438">
          <cell r="C438" t="str">
            <v>Vương Văn Hạnh 18/05/1981</v>
          </cell>
          <cell r="D438">
            <v>17058246</v>
          </cell>
          <cell r="E438" t="str">
            <v>Vương Văn Hạnh</v>
          </cell>
          <cell r="F438" t="str">
            <v>Nam</v>
          </cell>
          <cell r="G438" t="str">
            <v>18/05/1981</v>
          </cell>
          <cell r="H438" t="str">
            <v>Hải Dương</v>
          </cell>
          <cell r="J438" t="str">
            <v>QTKD</v>
          </cell>
          <cell r="K438" t="str">
            <v>QH-2017-E</v>
          </cell>
          <cell r="L438">
            <v>2</v>
          </cell>
          <cell r="M438" t="str">
            <v>3685/QĐ-ĐHKT ngày 28/12/2017 của Hiệu trưởng Trường ĐHKT</v>
          </cell>
        </row>
        <row r="439">
          <cell r="C439" t="str">
            <v>Bùi Thị Thúy Hằng 26/09/1992</v>
          </cell>
          <cell r="D439">
            <v>17058247</v>
          </cell>
          <cell r="E439" t="str">
            <v>Bùi Thị Thúy Hằng</v>
          </cell>
          <cell r="F439" t="str">
            <v>Nữ</v>
          </cell>
          <cell r="G439" t="str">
            <v>26/09/1992</v>
          </cell>
          <cell r="H439" t="str">
            <v>Hải Dương</v>
          </cell>
          <cell r="J439" t="str">
            <v>QTKD</v>
          </cell>
          <cell r="K439" t="str">
            <v>QH-2017-E</v>
          </cell>
          <cell r="L439">
            <v>2</v>
          </cell>
          <cell r="M439" t="str">
            <v>3685/QĐ-ĐHKT ngày 28/12/2017 của Hiệu trưởng Trường ĐHKT</v>
          </cell>
        </row>
        <row r="440">
          <cell r="C440" t="str">
            <v>Nguyễn Chí Hiếu 27/09/1990</v>
          </cell>
          <cell r="D440">
            <v>17058248</v>
          </cell>
          <cell r="E440" t="str">
            <v>Nguyễn Chí Hiếu</v>
          </cell>
          <cell r="F440" t="str">
            <v>Nam</v>
          </cell>
          <cell r="G440" t="str">
            <v>27/09/1990</v>
          </cell>
          <cell r="H440" t="str">
            <v>Hà Nội</v>
          </cell>
          <cell r="J440" t="str">
            <v>QTKD</v>
          </cell>
          <cell r="K440" t="str">
            <v>QH-2017-E</v>
          </cell>
          <cell r="L440">
            <v>2</v>
          </cell>
          <cell r="M440" t="str">
            <v>3685/QĐ-ĐHKT ngày 28/12/2017 của Hiệu trưởng Trường ĐHKT</v>
          </cell>
        </row>
        <row r="441">
          <cell r="C441" t="str">
            <v>Cao Thị Hồng 23/12/1978</v>
          </cell>
          <cell r="D441">
            <v>17058249</v>
          </cell>
          <cell r="E441" t="str">
            <v>Cao Thị Hồng</v>
          </cell>
          <cell r="F441" t="str">
            <v>Nữ</v>
          </cell>
          <cell r="G441" t="str">
            <v>23/12/1978</v>
          </cell>
          <cell r="H441" t="str">
            <v>Quảng Trị</v>
          </cell>
          <cell r="J441" t="str">
            <v>QTKD</v>
          </cell>
          <cell r="K441" t="str">
            <v>QH-2017-E</v>
          </cell>
          <cell r="L441">
            <v>2</v>
          </cell>
          <cell r="M441" t="str">
            <v>3685/QĐ-ĐHKT ngày 28/12/2017 của Hiệu trưởng Trường ĐHKT</v>
          </cell>
        </row>
        <row r="442">
          <cell r="C442" t="str">
            <v>Phạm Đình Mạnh Hùng 10/03/1989</v>
          </cell>
          <cell r="D442">
            <v>17058250</v>
          </cell>
          <cell r="E442" t="str">
            <v>Phạm Đình Mạnh Hùng</v>
          </cell>
          <cell r="F442" t="str">
            <v>Nam</v>
          </cell>
          <cell r="G442" t="str">
            <v>10/03/1989</v>
          </cell>
          <cell r="H442" t="str">
            <v>Thái Bình</v>
          </cell>
          <cell r="J442" t="str">
            <v>QTKD</v>
          </cell>
          <cell r="K442" t="str">
            <v>QH-2017-E</v>
          </cell>
          <cell r="L442">
            <v>2</v>
          </cell>
          <cell r="M442" t="str">
            <v>3685/QĐ-ĐHKT ngày 28/12/2017 của Hiệu trưởng Trường ĐHKT</v>
          </cell>
        </row>
        <row r="443">
          <cell r="C443" t="str">
            <v>Trình Thị Huyền 16/04/1994</v>
          </cell>
          <cell r="D443">
            <v>17058251</v>
          </cell>
          <cell r="E443" t="str">
            <v>Trình Thị Huyền</v>
          </cell>
          <cell r="F443" t="str">
            <v>Nữ</v>
          </cell>
          <cell r="G443" t="str">
            <v>16/04/1994</v>
          </cell>
          <cell r="H443" t="str">
            <v>Hà Nội</v>
          </cell>
          <cell r="J443" t="str">
            <v>QTKD</v>
          </cell>
          <cell r="K443" t="str">
            <v>QH-2017-E</v>
          </cell>
          <cell r="L443">
            <v>2</v>
          </cell>
          <cell r="M443" t="str">
            <v>3685/QĐ-ĐHKT ngày 28/12/2017 của Hiệu trưởng Trường ĐHKT</v>
          </cell>
        </row>
        <row r="444">
          <cell r="C444" t="str">
            <v>Đặng Hữu Hưng 18/11/1988</v>
          </cell>
          <cell r="D444">
            <v>17058252</v>
          </cell>
          <cell r="E444" t="str">
            <v>Đặng Hữu Hưng</v>
          </cell>
          <cell r="F444" t="str">
            <v>Nam</v>
          </cell>
          <cell r="G444" t="str">
            <v>18/11/1988</v>
          </cell>
          <cell r="H444" t="str">
            <v>Vĩnh Phúc</v>
          </cell>
          <cell r="J444" t="str">
            <v>QTKD</v>
          </cell>
          <cell r="K444" t="str">
            <v>QH-2017-E</v>
          </cell>
          <cell r="L444">
            <v>2</v>
          </cell>
          <cell r="M444" t="str">
            <v>3685/QĐ-ĐHKT ngày 28/12/2017 của Hiệu trưởng Trường ĐHKT</v>
          </cell>
        </row>
        <row r="445">
          <cell r="C445" t="str">
            <v>Lã Hoàng Hưng 28/06/1979</v>
          </cell>
          <cell r="D445">
            <v>17058253</v>
          </cell>
          <cell r="E445" t="str">
            <v>Lã Hoàng Hưng</v>
          </cell>
          <cell r="F445" t="str">
            <v>Nam</v>
          </cell>
          <cell r="G445" t="str">
            <v>28/06/1979</v>
          </cell>
          <cell r="H445" t="str">
            <v>Hà Nội</v>
          </cell>
          <cell r="J445" t="str">
            <v>QTKD</v>
          </cell>
          <cell r="K445" t="str">
            <v>QH-2017-E</v>
          </cell>
          <cell r="L445">
            <v>2</v>
          </cell>
          <cell r="M445" t="str">
            <v>3685/QĐ-ĐHKT ngày 28/12/2017 của Hiệu trưởng Trường ĐHKT</v>
          </cell>
        </row>
        <row r="446">
          <cell r="C446" t="str">
            <v>Trần Quang Hưng 09/06/1989</v>
          </cell>
          <cell r="D446">
            <v>17058254</v>
          </cell>
          <cell r="E446" t="str">
            <v>Trần Quang Hưng</v>
          </cell>
          <cell r="F446" t="str">
            <v>Nam</v>
          </cell>
          <cell r="G446" t="str">
            <v>09/06/1989</v>
          </cell>
          <cell r="H446" t="str">
            <v>Hà Nội</v>
          </cell>
          <cell r="J446" t="str">
            <v>QTKD</v>
          </cell>
          <cell r="K446" t="str">
            <v>QH-2017-E</v>
          </cell>
          <cell r="L446">
            <v>2</v>
          </cell>
          <cell r="M446" t="str">
            <v>3685/QĐ-ĐHKT ngày 28/12/2017 của Hiệu trưởng Trường ĐHKT</v>
          </cell>
        </row>
        <row r="447">
          <cell r="C447" t="str">
            <v>Đinh Thị Lan Hương 26/08/1992</v>
          </cell>
          <cell r="D447">
            <v>17058255</v>
          </cell>
          <cell r="E447" t="str">
            <v>Đinh Thị Lan Hương</v>
          </cell>
          <cell r="F447" t="str">
            <v>Nữ</v>
          </cell>
          <cell r="G447" t="str">
            <v>26/08/1992</v>
          </cell>
          <cell r="H447" t="str">
            <v>Ninh Bình</v>
          </cell>
          <cell r="J447" t="str">
            <v>QTKD</v>
          </cell>
          <cell r="K447" t="str">
            <v>QH-2017-E</v>
          </cell>
          <cell r="L447">
            <v>2</v>
          </cell>
          <cell r="M447" t="str">
            <v>3685/QĐ-ĐHKT ngày 28/12/2017 của Hiệu trưởng Trường ĐHKT</v>
          </cell>
        </row>
        <row r="448">
          <cell r="C448" t="str">
            <v>Đặng Văn Kỳ 28/04/1990</v>
          </cell>
          <cell r="D448">
            <v>17058256</v>
          </cell>
          <cell r="E448" t="str">
            <v>Đặng Văn Kỳ</v>
          </cell>
          <cell r="F448" t="str">
            <v>Nam</v>
          </cell>
          <cell r="G448" t="str">
            <v>28/04/1990</v>
          </cell>
          <cell r="H448" t="str">
            <v>Hải Dương</v>
          </cell>
          <cell r="J448" t="str">
            <v>QTKD</v>
          </cell>
          <cell r="K448" t="str">
            <v>QH-2017-E</v>
          </cell>
          <cell r="L448">
            <v>2</v>
          </cell>
          <cell r="M448" t="str">
            <v>3685/QĐ-ĐHKT ngày 28/12/2017 của Hiệu trưởng Trường ĐHKT</v>
          </cell>
        </row>
        <row r="449">
          <cell r="C449" t="str">
            <v>Nguyễn Thị Chung Linh 03/07/1993</v>
          </cell>
          <cell r="D449">
            <v>17058257</v>
          </cell>
          <cell r="E449" t="str">
            <v>Nguyễn Thị Chung Linh</v>
          </cell>
          <cell r="F449" t="str">
            <v>Nữ</v>
          </cell>
          <cell r="G449" t="str">
            <v>03/07/1993</v>
          </cell>
          <cell r="H449" t="str">
            <v>Thái Bình</v>
          </cell>
          <cell r="J449" t="str">
            <v>QTKD</v>
          </cell>
          <cell r="K449" t="str">
            <v>QH-2017-E</v>
          </cell>
          <cell r="L449">
            <v>2</v>
          </cell>
          <cell r="M449" t="str">
            <v>3685/QĐ-ĐHKT ngày 28/12/2017 của Hiệu trưởng Trường ĐHKT</v>
          </cell>
        </row>
        <row r="450">
          <cell r="C450" t="str">
            <v>Phạm Thị Mỹ Linh 12/06/1993</v>
          </cell>
          <cell r="D450">
            <v>17058258</v>
          </cell>
          <cell r="E450" t="str">
            <v>Phạm Thị Mỹ Linh</v>
          </cell>
          <cell r="F450" t="str">
            <v>Nữ</v>
          </cell>
          <cell r="G450" t="str">
            <v>12/06/1993</v>
          </cell>
          <cell r="H450" t="str">
            <v>Quảng Ninh</v>
          </cell>
          <cell r="J450" t="str">
            <v>QTKD</v>
          </cell>
          <cell r="K450" t="str">
            <v>QH-2017-E</v>
          </cell>
          <cell r="L450">
            <v>2</v>
          </cell>
          <cell r="M450" t="str">
            <v>3685/QĐ-ĐHKT ngày 28/12/2017 của Hiệu trưởng Trường ĐHKT</v>
          </cell>
        </row>
        <row r="451">
          <cell r="C451" t="str">
            <v>Đặng Thị Mai 27/03/1990</v>
          </cell>
          <cell r="D451">
            <v>17058259</v>
          </cell>
          <cell r="E451" t="str">
            <v>Đặng Thị Mai</v>
          </cell>
          <cell r="F451" t="str">
            <v>Nữ</v>
          </cell>
          <cell r="G451" t="str">
            <v>27/03/1990</v>
          </cell>
          <cell r="H451" t="str">
            <v>Hải Dương</v>
          </cell>
          <cell r="J451" t="str">
            <v>QTKD</v>
          </cell>
          <cell r="K451" t="str">
            <v>QH-2017-E</v>
          </cell>
          <cell r="L451">
            <v>2</v>
          </cell>
          <cell r="M451" t="str">
            <v>3685/QĐ-ĐHKT ngày 28/12/2017 của Hiệu trưởng Trường ĐHKT</v>
          </cell>
        </row>
        <row r="452">
          <cell r="C452" t="str">
            <v>Nguyễn Hoàng Minh 30/06/1995</v>
          </cell>
          <cell r="D452">
            <v>17058260</v>
          </cell>
          <cell r="E452" t="str">
            <v>Nguyễn Hoàng Minh</v>
          </cell>
          <cell r="F452" t="str">
            <v>Nam</v>
          </cell>
          <cell r="G452" t="str">
            <v>30/06/1995</v>
          </cell>
          <cell r="H452" t="str">
            <v>Hà Nội</v>
          </cell>
          <cell r="J452" t="str">
            <v>QTKD</v>
          </cell>
          <cell r="K452" t="str">
            <v>QH-2017-E</v>
          </cell>
          <cell r="L452">
            <v>2</v>
          </cell>
          <cell r="M452" t="str">
            <v>3685/QĐ-ĐHKT ngày 28/12/2017 của Hiệu trưởng Trường ĐHKT</v>
          </cell>
        </row>
        <row r="453">
          <cell r="C453" t="str">
            <v>Nguyễn Nhật Minh 11/06/1995</v>
          </cell>
          <cell r="D453">
            <v>17058261</v>
          </cell>
          <cell r="E453" t="str">
            <v>Nguyễn Nhật Minh</v>
          </cell>
          <cell r="F453" t="str">
            <v>Nam</v>
          </cell>
          <cell r="G453" t="str">
            <v>11/06/1995</v>
          </cell>
          <cell r="H453" t="str">
            <v>Hà Nội</v>
          </cell>
          <cell r="J453" t="str">
            <v>QTKD</v>
          </cell>
          <cell r="K453" t="str">
            <v>QH-2017-E</v>
          </cell>
          <cell r="L453">
            <v>2</v>
          </cell>
          <cell r="M453" t="str">
            <v>3685/QĐ-ĐHKT ngày 28/12/2017 của Hiệu trưởng Trường ĐHKT</v>
          </cell>
        </row>
        <row r="454">
          <cell r="C454" t="str">
            <v>Nguyễn Hoài Nam 01/10/1986</v>
          </cell>
          <cell r="D454">
            <v>17058262</v>
          </cell>
          <cell r="E454" t="str">
            <v>Nguyễn Hoài Nam</v>
          </cell>
          <cell r="F454" t="str">
            <v>Nam</v>
          </cell>
          <cell r="G454" t="str">
            <v>01/10/1986</v>
          </cell>
          <cell r="H454" t="str">
            <v>Hà Nội</v>
          </cell>
          <cell r="J454" t="str">
            <v>QTKD</v>
          </cell>
          <cell r="K454" t="str">
            <v>QH-2017-E</v>
          </cell>
          <cell r="L454">
            <v>2</v>
          </cell>
          <cell r="M454" t="str">
            <v>3685/QĐ-ĐHKT ngày 28/12/2017 của Hiệu trưởng Trường ĐHKT</v>
          </cell>
        </row>
        <row r="455">
          <cell r="C455" t="str">
            <v>Nguyễn Thị Thanh Nga 02/08/1994</v>
          </cell>
          <cell r="D455">
            <v>17058263</v>
          </cell>
          <cell r="E455" t="str">
            <v>Nguyễn Thị Thanh Nga</v>
          </cell>
          <cell r="F455" t="str">
            <v>Nữ</v>
          </cell>
          <cell r="G455" t="str">
            <v>02/08/1994</v>
          </cell>
          <cell r="H455" t="str">
            <v>Hà Nội</v>
          </cell>
          <cell r="J455" t="str">
            <v>QTKD</v>
          </cell>
          <cell r="K455" t="str">
            <v>QH-2017-E</v>
          </cell>
          <cell r="L455">
            <v>2</v>
          </cell>
          <cell r="M455" t="str">
            <v>3685/QĐ-ĐHKT ngày 28/12/2017 của Hiệu trưởng Trường ĐHKT</v>
          </cell>
        </row>
        <row r="456">
          <cell r="C456" t="str">
            <v>Phạm Kim Ngân 25/08/1990</v>
          </cell>
          <cell r="D456">
            <v>17058264</v>
          </cell>
          <cell r="E456" t="str">
            <v>Phạm Kim Ngân</v>
          </cell>
          <cell r="F456" t="str">
            <v>Nữ</v>
          </cell>
          <cell r="G456" t="str">
            <v>25/08/1990</v>
          </cell>
          <cell r="H456" t="str">
            <v>Yên Bái</v>
          </cell>
          <cell r="J456" t="str">
            <v>QTKD</v>
          </cell>
          <cell r="K456" t="str">
            <v>QH-2017-E</v>
          </cell>
          <cell r="L456">
            <v>2</v>
          </cell>
          <cell r="M456" t="str">
            <v>3685/QĐ-ĐHKT ngày 28/12/2017 của Hiệu trưởng Trường ĐHKT</v>
          </cell>
        </row>
        <row r="457">
          <cell r="C457" t="str">
            <v>Nguyễn Thành Nhân 11/09/1992</v>
          </cell>
          <cell r="D457">
            <v>17058266</v>
          </cell>
          <cell r="E457" t="str">
            <v>Nguyễn Thành Nhân</v>
          </cell>
          <cell r="F457" t="str">
            <v>Nam</v>
          </cell>
          <cell r="G457" t="str">
            <v>11/09/1992</v>
          </cell>
          <cell r="H457" t="str">
            <v>Hà Nội</v>
          </cell>
          <cell r="J457" t="str">
            <v>QTKD</v>
          </cell>
          <cell r="K457" t="str">
            <v>QH-2017-E</v>
          </cell>
          <cell r="L457">
            <v>2</v>
          </cell>
          <cell r="M457" t="str">
            <v>3685/QĐ-ĐHKT ngày 28/12/2017 của Hiệu trưởng Trường ĐHKT</v>
          </cell>
        </row>
        <row r="458">
          <cell r="C458" t="str">
            <v>Nguyễn Hồng Nhung 12/08/1992</v>
          </cell>
          <cell r="D458">
            <v>17058267</v>
          </cell>
          <cell r="E458" t="str">
            <v>Nguyễn Hồng Nhung</v>
          </cell>
          <cell r="F458" t="str">
            <v>Nữ</v>
          </cell>
          <cell r="G458" t="str">
            <v>12/08/1992</v>
          </cell>
          <cell r="H458" t="str">
            <v>Hải Phòng</v>
          </cell>
          <cell r="J458" t="str">
            <v>QTKD</v>
          </cell>
          <cell r="K458" t="str">
            <v>QH-2017-E</v>
          </cell>
          <cell r="L458">
            <v>2</v>
          </cell>
          <cell r="M458" t="str">
            <v>3685/QĐ-ĐHKT ngày 28/12/2017 của Hiệu trưởng Trường ĐHKT</v>
          </cell>
        </row>
        <row r="459">
          <cell r="C459" t="str">
            <v>Nguyễn Thị Cẩm Nhung 08/08/1993</v>
          </cell>
          <cell r="D459">
            <v>17058268</v>
          </cell>
          <cell r="E459" t="str">
            <v>Nguyễn Thị Cẩm Nhung</v>
          </cell>
          <cell r="F459" t="str">
            <v>Nữ</v>
          </cell>
          <cell r="G459" t="str">
            <v>08/08/1993</v>
          </cell>
          <cell r="H459" t="str">
            <v>Nghệ An</v>
          </cell>
          <cell r="J459" t="str">
            <v>QTKD</v>
          </cell>
          <cell r="K459" t="str">
            <v>QH-2017-E</v>
          </cell>
          <cell r="L459">
            <v>2</v>
          </cell>
          <cell r="M459" t="str">
            <v>3685/QĐ-ĐHKT ngày 28/12/2017 của Hiệu trưởng Trường ĐHKT</v>
          </cell>
        </row>
        <row r="460">
          <cell r="C460" t="str">
            <v>Lê Hồng Oanh 29/03/1993</v>
          </cell>
          <cell r="D460">
            <v>17058269</v>
          </cell>
          <cell r="E460" t="str">
            <v>Lê Hồng Oanh</v>
          </cell>
          <cell r="F460" t="str">
            <v>Nữ</v>
          </cell>
          <cell r="G460" t="str">
            <v>29/03/1993</v>
          </cell>
          <cell r="H460" t="str">
            <v>Hà Nội</v>
          </cell>
          <cell r="J460" t="str">
            <v>QTKD</v>
          </cell>
          <cell r="K460" t="str">
            <v>QH-2017-E</v>
          </cell>
          <cell r="L460">
            <v>2</v>
          </cell>
          <cell r="M460" t="str">
            <v>3685/QĐ-ĐHKT ngày 28/12/2017 của Hiệu trưởng Trường ĐHKT</v>
          </cell>
        </row>
        <row r="461">
          <cell r="C461" t="str">
            <v>Nguyễn Thị Minh Phương 28/10/1990</v>
          </cell>
          <cell r="D461">
            <v>17058270</v>
          </cell>
          <cell r="E461" t="str">
            <v>Nguyễn Thị Minh Phương</v>
          </cell>
          <cell r="F461" t="str">
            <v>Nữ</v>
          </cell>
          <cell r="G461" t="str">
            <v>28/10/1990</v>
          </cell>
          <cell r="H461" t="str">
            <v>Hà Nam</v>
          </cell>
          <cell r="J461" t="str">
            <v>QTKD</v>
          </cell>
          <cell r="K461" t="str">
            <v>QH-2017-E</v>
          </cell>
          <cell r="L461">
            <v>2</v>
          </cell>
          <cell r="M461" t="str">
            <v>3685/QĐ-ĐHKT ngày 28/12/2017 của Hiệu trưởng Trường ĐHKT</v>
          </cell>
        </row>
        <row r="462">
          <cell r="C462" t="str">
            <v>Nguyễn Đỗ Quyên 02/02/1986</v>
          </cell>
          <cell r="D462">
            <v>17058271</v>
          </cell>
          <cell r="E462" t="str">
            <v>Nguyễn Đỗ Quyên</v>
          </cell>
          <cell r="F462" t="str">
            <v>Nữ</v>
          </cell>
          <cell r="G462" t="str">
            <v>02/02/1986</v>
          </cell>
          <cell r="H462" t="str">
            <v>Tuyên Quang</v>
          </cell>
          <cell r="J462" t="str">
            <v>QTKD</v>
          </cell>
          <cell r="K462" t="str">
            <v>QH-2017-E</v>
          </cell>
          <cell r="L462">
            <v>2</v>
          </cell>
          <cell r="M462" t="str">
            <v>3685/QĐ-ĐHKT ngày 28/12/2017 của Hiệu trưởng Trường ĐHKT</v>
          </cell>
        </row>
        <row r="463">
          <cell r="C463" t="str">
            <v>Đặng Xuân Quỳnh 16/07/1993</v>
          </cell>
          <cell r="D463">
            <v>17058272</v>
          </cell>
          <cell r="E463" t="str">
            <v>Đặng Xuân Quỳnh</v>
          </cell>
          <cell r="F463" t="str">
            <v>Nam</v>
          </cell>
          <cell r="G463" t="str">
            <v>16/07/1993</v>
          </cell>
          <cell r="H463" t="str">
            <v>Hà Nội</v>
          </cell>
          <cell r="J463" t="str">
            <v>QTKD</v>
          </cell>
          <cell r="K463" t="str">
            <v>QH-2017-E</v>
          </cell>
          <cell r="L463">
            <v>2</v>
          </cell>
          <cell r="M463" t="str">
            <v>3685/QĐ-ĐHKT ngày 28/12/2017 của Hiệu trưởng Trường ĐHKT</v>
          </cell>
        </row>
        <row r="464">
          <cell r="C464" t="str">
            <v>Nguyễn Thị Ngọc Thái 17/11/1988</v>
          </cell>
          <cell r="D464">
            <v>17058273</v>
          </cell>
          <cell r="E464" t="str">
            <v>Nguyễn Thị Ngọc Thái</v>
          </cell>
          <cell r="F464" t="str">
            <v>Nữ</v>
          </cell>
          <cell r="G464" t="str">
            <v>17/11/1988</v>
          </cell>
          <cell r="H464" t="str">
            <v>Thái Bình</v>
          </cell>
          <cell r="J464" t="str">
            <v>QTKD</v>
          </cell>
          <cell r="K464" t="str">
            <v>QH-2017-E</v>
          </cell>
          <cell r="L464">
            <v>2</v>
          </cell>
          <cell r="M464" t="str">
            <v>3685/QĐ-ĐHKT ngày 28/12/2017 của Hiệu trưởng Trường ĐHKT</v>
          </cell>
        </row>
        <row r="465">
          <cell r="C465" t="str">
            <v>Trần Hồng Thái 25/07/1983</v>
          </cell>
          <cell r="D465">
            <v>17058274</v>
          </cell>
          <cell r="E465" t="str">
            <v>Trần Hồng Thái</v>
          </cell>
          <cell r="F465" t="str">
            <v>Nữ</v>
          </cell>
          <cell r="G465" t="str">
            <v>25/07/1983</v>
          </cell>
          <cell r="H465" t="str">
            <v>Thái Nguyên</v>
          </cell>
          <cell r="J465" t="str">
            <v>QTKD</v>
          </cell>
          <cell r="K465" t="str">
            <v>QH-2017-E</v>
          </cell>
          <cell r="L465">
            <v>2</v>
          </cell>
          <cell r="M465" t="str">
            <v>3685/QĐ-ĐHKT ngày 28/12/2017 của Hiệu trưởng Trường ĐHKT</v>
          </cell>
        </row>
        <row r="466">
          <cell r="C466" t="str">
            <v>Hà Khắc Thành 17/10/1991</v>
          </cell>
          <cell r="D466">
            <v>17058276</v>
          </cell>
          <cell r="E466" t="str">
            <v>Hà Khắc Thành</v>
          </cell>
          <cell r="F466" t="str">
            <v>Nam</v>
          </cell>
          <cell r="G466" t="str">
            <v>17/10/1991</v>
          </cell>
          <cell r="H466" t="str">
            <v>Phú Thọ</v>
          </cell>
          <cell r="J466" t="str">
            <v>QTKD</v>
          </cell>
          <cell r="K466" t="str">
            <v>QH-2017-E</v>
          </cell>
          <cell r="L466">
            <v>2</v>
          </cell>
          <cell r="M466" t="str">
            <v>3685/QĐ-ĐHKT ngày 28/12/2017 của Hiệu trưởng Trường ĐHKT</v>
          </cell>
        </row>
        <row r="467">
          <cell r="C467" t="str">
            <v>Cao Thị Kim Thúy 28/06/1972</v>
          </cell>
          <cell r="D467">
            <v>17058277</v>
          </cell>
          <cell r="E467" t="str">
            <v>Cao Thị Kim Thúy</v>
          </cell>
          <cell r="F467" t="str">
            <v>Nữ</v>
          </cell>
          <cell r="G467" t="str">
            <v>28/06/1972</v>
          </cell>
          <cell r="H467" t="str">
            <v>Phú Thọ</v>
          </cell>
          <cell r="J467" t="str">
            <v>QTKD</v>
          </cell>
          <cell r="K467" t="str">
            <v>QH-2017-E</v>
          </cell>
          <cell r="L467">
            <v>2</v>
          </cell>
          <cell r="M467" t="str">
            <v>3685/QĐ-ĐHKT ngày 28/12/2017 của Hiệu trưởng Trường ĐHKT</v>
          </cell>
        </row>
        <row r="468">
          <cell r="C468" t="str">
            <v>Phan Thanh Thúy 30/01/1990</v>
          </cell>
          <cell r="D468">
            <v>17058278</v>
          </cell>
          <cell r="E468" t="str">
            <v>Phan Thanh Thúy</v>
          </cell>
          <cell r="F468" t="str">
            <v>Nữ</v>
          </cell>
          <cell r="G468" t="str">
            <v>30/01/1990</v>
          </cell>
          <cell r="H468" t="str">
            <v>Hà Nội</v>
          </cell>
          <cell r="J468" t="str">
            <v>QTKD</v>
          </cell>
          <cell r="K468" t="str">
            <v>QH-2017-E</v>
          </cell>
          <cell r="L468">
            <v>2</v>
          </cell>
          <cell r="M468" t="str">
            <v>3685/QĐ-ĐHKT ngày 28/12/2017 của Hiệu trưởng Trường ĐHKT</v>
          </cell>
        </row>
        <row r="469">
          <cell r="C469" t="str">
            <v>Phạm Quang Tiến 13/02/1991</v>
          </cell>
          <cell r="D469">
            <v>17058279</v>
          </cell>
          <cell r="E469" t="str">
            <v>Phạm Quang Tiến</v>
          </cell>
          <cell r="F469" t="str">
            <v>Nam</v>
          </cell>
          <cell r="G469" t="str">
            <v>13/02/1991</v>
          </cell>
          <cell r="H469" t="str">
            <v>Hà Nội</v>
          </cell>
          <cell r="J469" t="str">
            <v>QTKD</v>
          </cell>
          <cell r="K469" t="str">
            <v>QH-2017-E</v>
          </cell>
          <cell r="L469">
            <v>2</v>
          </cell>
          <cell r="M469" t="str">
            <v>3685/QĐ-ĐHKT ngày 28/12/2017 của Hiệu trưởng Trường ĐHKT</v>
          </cell>
        </row>
        <row r="470">
          <cell r="C470" t="str">
            <v>Cao Thị Trang 30/11/1990</v>
          </cell>
          <cell r="D470">
            <v>17058280</v>
          </cell>
          <cell r="E470" t="str">
            <v>Cao Thị Trang</v>
          </cell>
          <cell r="F470" t="str">
            <v>Nữ</v>
          </cell>
          <cell r="G470" t="str">
            <v>30/11/1990</v>
          </cell>
          <cell r="H470" t="str">
            <v>Thanh Hóa</v>
          </cell>
          <cell r="J470" t="str">
            <v>QTKD</v>
          </cell>
          <cell r="K470" t="str">
            <v>QH-2017-E</v>
          </cell>
          <cell r="L470">
            <v>2</v>
          </cell>
          <cell r="M470" t="str">
            <v>3685/QĐ-ĐHKT ngày 28/12/2017 của Hiệu trưởng Trường ĐHKT</v>
          </cell>
        </row>
        <row r="471">
          <cell r="C471" t="str">
            <v>Nguyễn Thị Thu Trang 14/10/1988</v>
          </cell>
          <cell r="D471">
            <v>17058281</v>
          </cell>
          <cell r="E471" t="str">
            <v>Nguyễn Thị Thu Trang</v>
          </cell>
          <cell r="F471" t="str">
            <v>Nữ</v>
          </cell>
          <cell r="G471" t="str">
            <v>14/10/1988</v>
          </cell>
          <cell r="H471" t="str">
            <v>Hà Giang</v>
          </cell>
          <cell r="J471" t="str">
            <v>QTKD</v>
          </cell>
          <cell r="K471" t="str">
            <v>QH-2017-E</v>
          </cell>
          <cell r="L471">
            <v>2</v>
          </cell>
          <cell r="M471" t="str">
            <v>3685/QĐ-ĐHKT ngày 28/12/2017 của Hiệu trưởng Trường ĐHKT</v>
          </cell>
        </row>
        <row r="472">
          <cell r="C472" t="str">
            <v>Nguyễn Thị Thu Trang 01/08/1991</v>
          </cell>
          <cell r="D472">
            <v>17058282</v>
          </cell>
          <cell r="E472" t="str">
            <v>Nguyễn Thị Thu Trang</v>
          </cell>
          <cell r="F472" t="str">
            <v>Nữ</v>
          </cell>
          <cell r="G472" t="str">
            <v>01/08/1991</v>
          </cell>
          <cell r="H472" t="str">
            <v>Cao Bằng</v>
          </cell>
          <cell r="J472" t="str">
            <v>QTKD</v>
          </cell>
          <cell r="K472" t="str">
            <v>QH-2017-E</v>
          </cell>
          <cell r="L472">
            <v>2</v>
          </cell>
          <cell r="M472" t="str">
            <v>3685/QĐ-ĐHKT ngày 28/12/2017 của Hiệu trưởng Trường ĐHKT</v>
          </cell>
        </row>
        <row r="473">
          <cell r="C473" t="str">
            <v>Vũ Tiến Trọng 21/09/1991</v>
          </cell>
          <cell r="D473">
            <v>17058283</v>
          </cell>
          <cell r="E473" t="str">
            <v>Vũ Tiến Trọng</v>
          </cell>
          <cell r="F473" t="str">
            <v>Nam</v>
          </cell>
          <cell r="G473" t="str">
            <v>21/09/1991</v>
          </cell>
          <cell r="H473" t="str">
            <v>Bắc Ninh</v>
          </cell>
          <cell r="J473" t="str">
            <v>QTKD</v>
          </cell>
          <cell r="K473" t="str">
            <v>QH-2017-E</v>
          </cell>
          <cell r="L473">
            <v>2</v>
          </cell>
          <cell r="M473" t="str">
            <v>3685/QĐ-ĐHKT ngày 28/12/2017 của Hiệu trưởng Trường ĐHKT</v>
          </cell>
        </row>
        <row r="474">
          <cell r="C474" t="str">
            <v>Nguyễn Thành Trung 13/09/1991</v>
          </cell>
          <cell r="D474">
            <v>17058285</v>
          </cell>
          <cell r="E474" t="str">
            <v>Nguyễn Thành Trung</v>
          </cell>
          <cell r="F474" t="str">
            <v>Nam</v>
          </cell>
          <cell r="G474" t="str">
            <v>13/09/1991</v>
          </cell>
          <cell r="H474" t="str">
            <v>Tuyên Quang</v>
          </cell>
          <cell r="J474" t="str">
            <v>QTKD</v>
          </cell>
          <cell r="K474" t="str">
            <v>QH-2017-E</v>
          </cell>
          <cell r="L474">
            <v>2</v>
          </cell>
          <cell r="M474" t="str">
            <v>3685/QĐ-ĐHKT ngày 28/12/2017 của Hiệu trưởng Trường ĐHKT</v>
          </cell>
        </row>
        <row r="475">
          <cell r="C475" t="str">
            <v>Võ Hồ Thanh Trường 12/02/1987</v>
          </cell>
          <cell r="D475">
            <v>17058286</v>
          </cell>
          <cell r="E475" t="str">
            <v>Võ Hồ Thanh Trường</v>
          </cell>
          <cell r="F475" t="str">
            <v>Nam</v>
          </cell>
          <cell r="G475" t="str">
            <v>12/02/1987</v>
          </cell>
          <cell r="H475" t="str">
            <v>Nghệ An</v>
          </cell>
          <cell r="J475" t="str">
            <v>QTKD</v>
          </cell>
          <cell r="K475" t="str">
            <v>QH-2017-E</v>
          </cell>
          <cell r="L475">
            <v>2</v>
          </cell>
          <cell r="M475" t="str">
            <v>3685/QĐ-ĐHKT ngày 28/12/2017 của Hiệu trưởng Trường ĐHKT</v>
          </cell>
        </row>
        <row r="476">
          <cell r="C476" t="str">
            <v>Bùi Quang Tuấn 13/06/1981</v>
          </cell>
          <cell r="D476">
            <v>17058287</v>
          </cell>
          <cell r="E476" t="str">
            <v>Bùi Quang Tuấn</v>
          </cell>
          <cell r="F476" t="str">
            <v>Nam</v>
          </cell>
          <cell r="G476" t="str">
            <v>13/06/1981</v>
          </cell>
          <cell r="H476" t="str">
            <v>Thái Bình</v>
          </cell>
          <cell r="J476" t="str">
            <v>QTKD</v>
          </cell>
          <cell r="K476" t="str">
            <v>QH-2017-E</v>
          </cell>
          <cell r="L476">
            <v>2</v>
          </cell>
          <cell r="M476" t="str">
            <v>3685/QĐ-ĐHKT ngày 28/12/2017 của Hiệu trưởng Trường ĐHKT</v>
          </cell>
        </row>
        <row r="477">
          <cell r="C477" t="str">
            <v>Kiều Anh Tuấn 02/11/1995</v>
          </cell>
          <cell r="D477">
            <v>17058288</v>
          </cell>
          <cell r="E477" t="str">
            <v>Kiều Anh Tuấn</v>
          </cell>
          <cell r="F477" t="str">
            <v>Nam</v>
          </cell>
          <cell r="G477" t="str">
            <v>02/11/1995</v>
          </cell>
          <cell r="H477" t="str">
            <v>Lào Cai</v>
          </cell>
          <cell r="J477" t="str">
            <v>QTKD</v>
          </cell>
          <cell r="K477" t="str">
            <v>QH-2017-E</v>
          </cell>
          <cell r="L477">
            <v>2</v>
          </cell>
          <cell r="M477" t="str">
            <v>3685/QĐ-ĐHKT ngày 28/12/2017 của Hiệu trưởng Trường ĐHKT</v>
          </cell>
        </row>
        <row r="478">
          <cell r="C478" t="str">
            <v>Khương Thanh Tùng 17/11/1990</v>
          </cell>
          <cell r="D478">
            <v>17058289</v>
          </cell>
          <cell r="E478" t="str">
            <v>Khương Thanh Tùng</v>
          </cell>
          <cell r="F478" t="str">
            <v>Nam</v>
          </cell>
          <cell r="G478" t="str">
            <v>17/11/1990</v>
          </cell>
          <cell r="H478" t="str">
            <v>Thanh Hóa</v>
          </cell>
          <cell r="J478" t="str">
            <v>QTKD</v>
          </cell>
          <cell r="K478" t="str">
            <v>QH-2017-E</v>
          </cell>
          <cell r="L478">
            <v>2</v>
          </cell>
          <cell r="M478" t="str">
            <v>3685/QĐ-ĐHKT ngày 28/12/2017 của Hiệu trưởng Trường ĐHKT</v>
          </cell>
        </row>
        <row r="479">
          <cell r="C479" t="str">
            <v>Mai Hoàng Vũ 19/08/1992</v>
          </cell>
          <cell r="D479">
            <v>17058291</v>
          </cell>
          <cell r="E479" t="str">
            <v>Mai Hoàng Vũ</v>
          </cell>
          <cell r="F479" t="str">
            <v>Nam</v>
          </cell>
          <cell r="G479" t="str">
            <v>19/08/1992</v>
          </cell>
          <cell r="H479" t="str">
            <v>Hà Nội</v>
          </cell>
          <cell r="J479" t="str">
            <v>QTKD</v>
          </cell>
          <cell r="K479" t="str">
            <v>QH-2017-E</v>
          </cell>
          <cell r="L479">
            <v>2</v>
          </cell>
          <cell r="M479" t="str">
            <v>3685/QĐ-ĐHKT ngày 28/12/2017 của Hiệu trưởng Trường ĐHKT</v>
          </cell>
        </row>
        <row r="480">
          <cell r="C480" t="str">
            <v>Nguyễn Thu Vân 03/03/1992</v>
          </cell>
          <cell r="D480">
            <v>17058290</v>
          </cell>
          <cell r="E480" t="str">
            <v>Nguyễn Thu Vân</v>
          </cell>
          <cell r="F480" t="str">
            <v>Nữ</v>
          </cell>
          <cell r="G480" t="str">
            <v>03/03/1992</v>
          </cell>
          <cell r="H480" t="str">
            <v>Hà Nội</v>
          </cell>
          <cell r="J480" t="str">
            <v>QTKD</v>
          </cell>
          <cell r="K480" t="str">
            <v>QH-2017-E</v>
          </cell>
          <cell r="L480">
            <v>2</v>
          </cell>
          <cell r="M480" t="str">
            <v>3685/QĐ-ĐHKT ngày 28/12/2017 của Hiệu trưởng Trường ĐHKT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ngiaymoi"/>
      <sheetName val="chen TL"/>
      <sheetName val="in"/>
    </sheetNames>
    <sheetDataSet>
      <sheetData sheetId="0" refreshError="1"/>
      <sheetData sheetId="1">
        <row r="2">
          <cell r="D2" t="str">
            <v>Nguyễn Xuân Bắc 21/10/1993</v>
          </cell>
          <cell r="E2" t="str">
            <v>Nguyễn Xuân Bắc</v>
          </cell>
          <cell r="F2" t="str">
            <v>21/10/1993</v>
          </cell>
          <cell r="G2" t="str">
            <v>Hà Nội</v>
          </cell>
          <cell r="H2" t="str">
            <v>Nam</v>
          </cell>
          <cell r="I2" t="str">
            <v>Kinh tế &amp; Kinh doanh quốc tế</v>
          </cell>
          <cell r="J2" t="str">
            <v>QH-2015-E</v>
          </cell>
          <cell r="K2" t="str">
            <v>Kinh tế quốc tế</v>
          </cell>
          <cell r="L2">
            <v>60310106</v>
          </cell>
          <cell r="M2" t="str">
            <v>1</v>
          </cell>
          <cell r="N2" t="str">
            <v>Kinh tế quốc tế</v>
          </cell>
          <cell r="O2" t="str">
            <v>Thương mại nội khối Asean sau khi thành lập AEC dưới góc nhìn lý thuyết lợi thế so sánh</v>
          </cell>
          <cell r="P2" t="str">
            <v>PGS.TS Nguyễn Xuân Thiên</v>
          </cell>
          <cell r="Q2" t="str">
            <v>Trường Đại học Kinh tế - ĐHQGHN</v>
          </cell>
          <cell r="R2" t="str">
            <v>PGS.TS. Hà Văn Hội</v>
          </cell>
          <cell r="S2" t="str">
            <v>KTTG</v>
          </cell>
          <cell r="T2" t="str">
            <v xml:space="preserve"> Trường ĐH Kinh tế, ĐHQG Hà Nội</v>
          </cell>
          <cell r="U2" t="str">
            <v>PGS.TS. Phạm Thái Quốc</v>
          </cell>
          <cell r="V2" t="str">
            <v>KTTG</v>
          </cell>
          <cell r="W2" t="str">
            <v>Viện Kinh tế chính trị và Thế giới.</v>
          </cell>
          <cell r="X2" t="str">
            <v>PGS.TS. Doãn Kế Bôn</v>
          </cell>
          <cell r="Y2" t="str">
            <v>TMQT</v>
          </cell>
          <cell r="Z2" t="str">
            <v>Trường ĐH Thương Mại</v>
          </cell>
          <cell r="AA2" t="str">
            <v>TS. Nguyễn Tiến Minh</v>
          </cell>
          <cell r="AB2" t="str">
            <v>Kinh tế</v>
          </cell>
          <cell r="AC2" t="str">
            <v>Trường ĐH Kinh tế- ĐHQGHN</v>
          </cell>
          <cell r="AD2" t="str">
            <v>TS. Nguyễn Cẩm Nhung</v>
          </cell>
          <cell r="AE2" t="str">
            <v>TCQT</v>
          </cell>
          <cell r="AF2" t="str">
            <v xml:space="preserve"> Trường ĐH Kinh tế, ĐHQG Hà Nội</v>
          </cell>
          <cell r="AG2" t="str">
            <v>5756/QĐ-ĐHKT ngày 31/12/2015 của Hiệu trưởng Trường Đại học Kinh tế</v>
          </cell>
          <cell r="AH2" t="str">
            <v>21/ĐHKT-QĐ ngày 7/1/2019</v>
          </cell>
          <cell r="AI2">
            <v>3.05</v>
          </cell>
          <cell r="AJ2" t="str">
            <v>2723 /QĐ-ĐHKT</v>
          </cell>
          <cell r="AK2" t="str">
            <v>ngày 24 tháng 09 năm 2019</v>
          </cell>
          <cell r="AL2">
            <v>8.8000000000000007</v>
          </cell>
          <cell r="AM2" t="str">
            <v>A</v>
          </cell>
          <cell r="AR2" t="str">
            <v>0974188992</v>
          </cell>
          <cell r="AS2" t="str">
            <v>14h00</v>
          </cell>
          <cell r="AT2" t="str">
            <v>ngày 1 tháng 10 năm 2019</v>
          </cell>
          <cell r="AU2" t="str">
            <v>P.102, giảng đường HTM, 109 Hồ Tùng Mậu</v>
          </cell>
          <cell r="AV2" t="e">
            <v>#N/A</v>
          </cell>
          <cell r="AW2" t="str">
            <v>14h00 ngày 1 tháng 10 năm 2019</v>
          </cell>
          <cell r="AX2" t="str">
            <v>14h00 ngày 1 tháng 10 năm 2019, tại P.102, giảng đường HTM, 109 Hồ Tùng Mậu</v>
          </cell>
          <cell r="AZ2" t="str">
            <v>ngày 24 tháng 09 năm 2019</v>
          </cell>
          <cell r="BA2">
            <v>2723</v>
          </cell>
          <cell r="BB2" t="str">
            <v>/QĐ-ĐHKT</v>
          </cell>
          <cell r="BC2" t="str">
            <v>2723 /QĐ-ĐHKT</v>
          </cell>
          <cell r="BD2" t="str">
            <v>2723 /QĐ-ĐHKT ngày 24 tháng 09 năm 2019</v>
          </cell>
        </row>
        <row r="3">
          <cell r="D3" t="str">
            <v>Lê Thị Thúy Quỳnh 25/01/1990</v>
          </cell>
          <cell r="E3" t="str">
            <v>Lê Thị Thúy Quỳnh</v>
          </cell>
          <cell r="F3" t="str">
            <v>25/01/1990</v>
          </cell>
          <cell r="G3" t="str">
            <v>Cao Bằng</v>
          </cell>
          <cell r="H3" t="str">
            <v>Nữ</v>
          </cell>
          <cell r="I3" t="str">
            <v>Kinh tế &amp; Kinh doanh quốc tế</v>
          </cell>
          <cell r="J3" t="str">
            <v>QH-2016-E</v>
          </cell>
          <cell r="K3" t="str">
            <v>Kinh tế quốc tế</v>
          </cell>
          <cell r="L3" t="str">
            <v>60310106</v>
          </cell>
          <cell r="M3" t="str">
            <v>1</v>
          </cell>
          <cell r="N3" t="str">
            <v>Kinh tế quốc tế</v>
          </cell>
          <cell r="O3" t="str">
            <v>Môi trường thu hút FDI vào ngành nông nghiệp tại Việt Nam: Thực trạng và giải pháp</v>
          </cell>
          <cell r="P3" t="str">
            <v>TS Phạm Thu Phương</v>
          </cell>
          <cell r="Q3" t="str">
            <v>Trường Đại học Kinh tế - ĐHQGHN</v>
          </cell>
          <cell r="R3" t="str">
            <v>PGS.TS. Hà Văn Hội</v>
          </cell>
          <cell r="S3" t="str">
            <v>KTTG</v>
          </cell>
          <cell r="T3" t="str">
            <v xml:space="preserve"> Trường ĐH Kinh tế, ĐHQG Hà Nội</v>
          </cell>
          <cell r="U3" t="str">
            <v>TS. Nguyễn Cẩm Nhung</v>
          </cell>
          <cell r="V3" t="str">
            <v>TCQT</v>
          </cell>
          <cell r="W3" t="str">
            <v xml:space="preserve"> Trường ĐH Kinh tế, ĐHQG Hà Nội</v>
          </cell>
          <cell r="X3" t="str">
            <v>PGS.TS. Doãn Kế Bôn</v>
          </cell>
          <cell r="Y3" t="str">
            <v>TMQT</v>
          </cell>
          <cell r="Z3" t="str">
            <v>Trường ĐH Thương Mại</v>
          </cell>
          <cell r="AA3" t="str">
            <v>TS. Nguyễn Tiến Minh</v>
          </cell>
          <cell r="AB3" t="str">
            <v>Kinh tế</v>
          </cell>
          <cell r="AC3" t="str">
            <v>Trường ĐH Kinh tế- ĐHQGHN</v>
          </cell>
          <cell r="AD3" t="str">
            <v>PGS.TS. Phạm Thái Quốc</v>
          </cell>
          <cell r="AE3" t="str">
            <v>KTTG</v>
          </cell>
          <cell r="AF3" t="str">
            <v>Viện Kinh tế chính trị và Thế giới.</v>
          </cell>
          <cell r="AG3" t="str">
            <v>2350/QĐ-ĐHKT ngày 25/8/2016 của Hiệu trưởng Trường ĐHKT</v>
          </cell>
          <cell r="AH3" t="str">
            <v>3073/ĐHKT-QĐ ngày 8/11/2017</v>
          </cell>
          <cell r="AI3">
            <v>3.02</v>
          </cell>
          <cell r="AJ3" t="str">
            <v>2724 /QĐ-ĐHKT</v>
          </cell>
          <cell r="AK3" t="str">
            <v>ngày 24 tháng 09 năm 2019</v>
          </cell>
          <cell r="AL3">
            <v>8.8000000000000007</v>
          </cell>
          <cell r="AM3" t="str">
            <v>A</v>
          </cell>
          <cell r="AR3" t="str">
            <v>0986944264</v>
          </cell>
          <cell r="AS3" t="str">
            <v>14h00</v>
          </cell>
          <cell r="AT3" t="str">
            <v>ngày 1 tháng 10 năm 2019</v>
          </cell>
          <cell r="AU3" t="str">
            <v>P.102, giảng đường HTM, 109 Hồ Tùng Mậu</v>
          </cell>
          <cell r="AV3" t="e">
            <v>#N/A</v>
          </cell>
          <cell r="AW3" t="str">
            <v>14h00 ngày 1 tháng 10 năm 2019</v>
          </cell>
          <cell r="AX3" t="str">
            <v>14h00 ngày 1 tháng 10 năm 2019, tại P.102, giảng đường HTM, 109 Hồ Tùng Mậu</v>
          </cell>
          <cell r="AZ3" t="str">
            <v>ngày 24 tháng 09 năm 2019</v>
          </cell>
          <cell r="BA3">
            <v>2724</v>
          </cell>
          <cell r="BB3" t="str">
            <v>/QĐ-ĐHKT</v>
          </cell>
          <cell r="BC3" t="str">
            <v>2724 /QĐ-ĐHKT</v>
          </cell>
          <cell r="BD3" t="str">
            <v>2724 /QĐ-ĐHKT ngày 24 tháng 09 năm 2019</v>
          </cell>
        </row>
        <row r="4">
          <cell r="D4" t="str">
            <v>Nguyễn Thị Huệ 28/09/1989</v>
          </cell>
          <cell r="E4" t="str">
            <v>Nguyễn Thị Huệ</v>
          </cell>
          <cell r="F4" t="str">
            <v>28/09/1989</v>
          </cell>
          <cell r="G4" t="str">
            <v>Hà Nội</v>
          </cell>
          <cell r="H4" t="str">
            <v>Nữ</v>
          </cell>
          <cell r="I4" t="str">
            <v>Kinh tế &amp; Kinh doanh quốc tế</v>
          </cell>
          <cell r="J4" t="str">
            <v>QH-2017-E</v>
          </cell>
          <cell r="K4" t="str">
            <v>Kinh tế quốc tế</v>
          </cell>
          <cell r="L4">
            <v>60310106</v>
          </cell>
          <cell r="M4" t="str">
            <v>1</v>
          </cell>
          <cell r="N4" t="str">
            <v>Kinh tế quốc tế</v>
          </cell>
          <cell r="O4" t="str">
            <v>Rào cản kỹ thuật trong thương mại đối với nông sản Việt Nam xuất khẩu sang thị trường Nhật Bản</v>
          </cell>
          <cell r="P4" t="str">
            <v>PGS.TS Nguyễn Xuân Thiên</v>
          </cell>
          <cell r="Q4" t="str">
            <v>Trường Đại học Kinh tế - ĐHQGHN</v>
          </cell>
          <cell r="R4" t="str">
            <v>PGS.TS. Hà Văn Hội</v>
          </cell>
          <cell r="S4" t="str">
            <v>KTTG</v>
          </cell>
          <cell r="T4" t="str">
            <v xml:space="preserve"> Trường ĐH Kinh tế, ĐHQG Hà Nội</v>
          </cell>
          <cell r="U4" t="str">
            <v>PGS.TS. Phạm Thái Quốc</v>
          </cell>
          <cell r="V4" t="str">
            <v>KTTG</v>
          </cell>
          <cell r="W4" t="str">
            <v>Viện Kinh tế chính trị và Thế giới.</v>
          </cell>
          <cell r="X4" t="str">
            <v>TS. Nguyễn Cẩm Nhung</v>
          </cell>
          <cell r="Y4" t="str">
            <v>TCQT</v>
          </cell>
          <cell r="Z4" t="str">
            <v xml:space="preserve"> Trường ĐH Kinh tế, ĐHQG Hà Nội</v>
          </cell>
          <cell r="AA4" t="str">
            <v>TS. Nguyễn Tiến Minh</v>
          </cell>
          <cell r="AB4" t="str">
            <v>Kinh tế</v>
          </cell>
          <cell r="AC4" t="str">
            <v>Trường ĐH Kinh tế- ĐHQGHN</v>
          </cell>
          <cell r="AD4" t="str">
            <v>PGS.TS. Doãn Kế Bôn</v>
          </cell>
          <cell r="AE4" t="str">
            <v>TMQT</v>
          </cell>
          <cell r="AF4" t="str">
            <v>Trường ĐH Thương Mại</v>
          </cell>
          <cell r="AG4" t="str">
            <v>1969/QĐ-ĐHKT ngày 19/7/2017 của Hiệu trưởng Trường ĐHKT</v>
          </cell>
          <cell r="AH4" t="str">
            <v>23/ĐHKT-QĐ ngày 7/1/2019</v>
          </cell>
          <cell r="AI4">
            <v>3.49</v>
          </cell>
          <cell r="AJ4" t="str">
            <v>2725 /QĐ-ĐHKT</v>
          </cell>
          <cell r="AK4" t="str">
            <v>ngày 24 tháng 09 năm 2019</v>
          </cell>
          <cell r="AL4">
            <v>8.6</v>
          </cell>
          <cell r="AM4" t="str">
            <v>A</v>
          </cell>
          <cell r="AR4" t="str">
            <v>0972731989</v>
          </cell>
          <cell r="AS4" t="str">
            <v>14h00</v>
          </cell>
          <cell r="AT4" t="str">
            <v>ngày 1 tháng 10 năm 2019</v>
          </cell>
          <cell r="AU4" t="str">
            <v>P.102, giảng đường HTM, 109 Hồ Tùng Mậu</v>
          </cell>
          <cell r="AV4" t="e">
            <v>#N/A</v>
          </cell>
          <cell r="AW4" t="str">
            <v>14h00 ngày 1 tháng 10 năm 2019</v>
          </cell>
          <cell r="AX4" t="str">
            <v>14h00 ngày 1 tháng 10 năm 2019, tại P.102, giảng đường HTM, 109 Hồ Tùng Mậu</v>
          </cell>
          <cell r="AZ4" t="str">
            <v>ngày 24 tháng 09 năm 2019</v>
          </cell>
          <cell r="BA4">
            <v>2725</v>
          </cell>
          <cell r="BB4" t="str">
            <v>/QĐ-ĐHKT</v>
          </cell>
          <cell r="BC4" t="str">
            <v>2725 /QĐ-ĐHKT</v>
          </cell>
          <cell r="BD4" t="str">
            <v>2725 /QĐ-ĐHKT ngày 24 tháng 09 năm 2019</v>
          </cell>
        </row>
        <row r="5">
          <cell r="D5" t="str">
            <v>Nguyễn Trọng Vinh 01/11/1992</v>
          </cell>
          <cell r="E5" t="str">
            <v>Nguyễn Trọng Vinh</v>
          </cell>
          <cell r="F5" t="str">
            <v>01/11/1992</v>
          </cell>
          <cell r="G5" t="str">
            <v>Bắc Ninh</v>
          </cell>
          <cell r="H5" t="str">
            <v>Nam</v>
          </cell>
          <cell r="I5" t="str">
            <v>Kinh tế &amp; Kinh doanh quốc tế</v>
          </cell>
          <cell r="J5" t="str">
            <v>QH-2016-E</v>
          </cell>
          <cell r="K5" t="str">
            <v>Kinh tế quốc tế</v>
          </cell>
          <cell r="L5" t="str">
            <v>60310106</v>
          </cell>
          <cell r="M5" t="str">
            <v>2</v>
          </cell>
          <cell r="N5" t="str">
            <v>Kinh tế quốc tế</v>
          </cell>
          <cell r="O5" t="str">
            <v>Phân bổ ngân sách Nhà nước: Kinh nghiệm quốc tế và hàm ý cho Việt Nam</v>
          </cell>
          <cell r="P5" t="str">
            <v>TS Nguyễn Cẩm Nhung</v>
          </cell>
          <cell r="Q5" t="str">
            <v>Trường Đại học Kinh tế - ĐHQGHN</v>
          </cell>
          <cell r="R5" t="str">
            <v>PGS.TS. Nguyễn Anh Thu</v>
          </cell>
          <cell r="S5" t="str">
            <v>KTQT</v>
          </cell>
          <cell r="T5" t="str">
            <v xml:space="preserve"> Trường ĐH Kinh tế, ĐHQG Hà Nội</v>
          </cell>
          <cell r="U5" t="str">
            <v>PGS.TS. Nguyễn Duy Dũng</v>
          </cell>
          <cell r="V5" t="str">
            <v>KTCT</v>
          </cell>
          <cell r="W5" t="str">
            <v>Viện Nghiên cứu Đông Nam Á</v>
          </cell>
          <cell r="X5" t="str">
            <v>GS.TS. Đỗ Đức Bình</v>
          </cell>
          <cell r="Y5" t="str">
            <v>KTQT</v>
          </cell>
          <cell r="Z5" t="str">
            <v>Trường ĐH Kinh tế Quốc dân</v>
          </cell>
          <cell r="AA5" t="str">
            <v>TS. Phạm Thu Phương</v>
          </cell>
          <cell r="AB5" t="str">
            <v>KTQT</v>
          </cell>
          <cell r="AC5" t="str">
            <v xml:space="preserve"> Trường ĐH Kinh tế, ĐHQG Hà Nội</v>
          </cell>
          <cell r="AD5" t="str">
            <v>PGS.TS. Nguyễn Việt Khôi</v>
          </cell>
          <cell r="AE5" t="str">
            <v>KTQT</v>
          </cell>
          <cell r="AF5" t="str">
            <v xml:space="preserve"> Trường ĐH Kinh tế, ĐHQG Hà Nội</v>
          </cell>
          <cell r="AG5" t="str">
            <v>2350/QĐ-ĐHKT ngày 25/8/2016 của Hiệu trưởng Trường ĐHKT</v>
          </cell>
          <cell r="AH5" t="str">
            <v>3079/ĐHKT-QĐ ngày 8/11/2017</v>
          </cell>
          <cell r="AI5">
            <v>3.82</v>
          </cell>
          <cell r="AJ5" t="str">
            <v>2726 /QĐ-ĐHKT</v>
          </cell>
          <cell r="AK5" t="str">
            <v>ngày 24 tháng 09 năm 2019</v>
          </cell>
          <cell r="AL5">
            <v>9</v>
          </cell>
          <cell r="AM5" t="str">
            <v>A+</v>
          </cell>
          <cell r="AR5" t="str">
            <v>0983736215</v>
          </cell>
          <cell r="AS5" t="str">
            <v>14h00</v>
          </cell>
          <cell r="AT5" t="str">
            <v>ngày 9 tháng 10 năm 2019</v>
          </cell>
          <cell r="AU5" t="str">
            <v>P.102, giảng đường HTM, 109 Hồ Tùng Mậu</v>
          </cell>
          <cell r="AV5" t="e">
            <v>#N/A</v>
          </cell>
          <cell r="AW5" t="str">
            <v>14h00 ngày 9 tháng 10 năm 2019</v>
          </cell>
          <cell r="AX5" t="str">
            <v>14h00 ngày 9 tháng 10 năm 2019, tại P.102, giảng đường HTM, 109 Hồ Tùng Mậu</v>
          </cell>
          <cell r="AZ5" t="str">
            <v>ngày 24 tháng 09 năm 2019</v>
          </cell>
          <cell r="BA5">
            <v>2726</v>
          </cell>
          <cell r="BB5" t="str">
            <v>/QĐ-ĐHKT</v>
          </cell>
          <cell r="BC5" t="str">
            <v>2726 /QĐ-ĐHKT</v>
          </cell>
          <cell r="BD5" t="str">
            <v>2726 /QĐ-ĐHKT ngày 24 tháng 09 năm 2019</v>
          </cell>
        </row>
        <row r="6">
          <cell r="D6" t="str">
            <v>Trần Thị Thu Trang 11/12/1986</v>
          </cell>
          <cell r="E6" t="str">
            <v>Trần Thị Thu Trang</v>
          </cell>
          <cell r="F6" t="str">
            <v>11/12/1986</v>
          </cell>
          <cell r="G6" t="str">
            <v>Hà Nam</v>
          </cell>
          <cell r="H6" t="str">
            <v>Nữ</v>
          </cell>
          <cell r="I6" t="str">
            <v>Kinh tế &amp; Kinh doanh quốc tế</v>
          </cell>
          <cell r="J6" t="str">
            <v>QH-2017-E</v>
          </cell>
          <cell r="K6" t="str">
            <v>Kinh tế quốc tế</v>
          </cell>
          <cell r="L6">
            <v>60310106</v>
          </cell>
          <cell r="M6" t="str">
            <v>2</v>
          </cell>
          <cell r="N6" t="str">
            <v>Kinh tế quốc tế</v>
          </cell>
          <cell r="O6" t="str">
            <v>Đầu tư thiên thần cho Startup tại Israel: Kinh nghiệm và hàm ý cho Việt Nam</v>
          </cell>
          <cell r="P6" t="str">
            <v>PGS.TS Nguyễn Thị Kim Anh</v>
          </cell>
          <cell r="Q6" t="str">
            <v>Trường Đại học Kinh tế - ĐHQGHN</v>
          </cell>
          <cell r="R6" t="str">
            <v>PGS.TS. Nguyễn Anh Thu</v>
          </cell>
          <cell r="S6" t="str">
            <v>KTQT</v>
          </cell>
          <cell r="T6" t="str">
            <v xml:space="preserve"> Trường ĐH Kinh tế, ĐHQG Hà Nội</v>
          </cell>
          <cell r="U6" t="str">
            <v>PGS.TS. Nguyễn Việt Khôi</v>
          </cell>
          <cell r="V6" t="str">
            <v>KTQT</v>
          </cell>
          <cell r="W6" t="str">
            <v xml:space="preserve"> Trường ĐH Kinh tế, ĐHQG Hà Nội</v>
          </cell>
          <cell r="X6" t="str">
            <v>GS.TS. Đỗ Đức Bình</v>
          </cell>
          <cell r="Y6" t="str">
            <v>KTQT</v>
          </cell>
          <cell r="Z6" t="str">
            <v>Trường ĐH Kinh tế Quốc dân</v>
          </cell>
          <cell r="AA6" t="str">
            <v>TS. Phạm Thu Phương</v>
          </cell>
          <cell r="AB6" t="str">
            <v>KTQT</v>
          </cell>
          <cell r="AC6" t="str">
            <v xml:space="preserve"> Trường ĐH Kinh tế, ĐHQG Hà Nội</v>
          </cell>
          <cell r="AD6" t="str">
            <v>PGS.TS. Nguyễn Duy Dũng</v>
          </cell>
          <cell r="AE6" t="str">
            <v>KTCT</v>
          </cell>
          <cell r="AF6" t="str">
            <v>Viện Nghiên cứu Đông Nam Á</v>
          </cell>
          <cell r="AG6" t="str">
            <v>1969/QĐ-ĐHKT ngày 19/7/2017 của Hiệu trưởng Trường ĐHKT</v>
          </cell>
          <cell r="AH6" t="str">
            <v>26/ĐHKT-QĐ ngày 7/1/2019</v>
          </cell>
          <cell r="AI6">
            <v>3.38</v>
          </cell>
          <cell r="AJ6" t="str">
            <v>2727 /QĐ-ĐHKT</v>
          </cell>
          <cell r="AK6" t="str">
            <v>ngày 24 tháng 09 năm 2019</v>
          </cell>
          <cell r="AL6">
            <v>7.8</v>
          </cell>
          <cell r="AM6" t="str">
            <v>B</v>
          </cell>
          <cell r="AR6" t="str">
            <v>0983976287</v>
          </cell>
          <cell r="AS6" t="str">
            <v>14h00</v>
          </cell>
          <cell r="AT6" t="str">
            <v>ngày 9 tháng 10 năm 2019</v>
          </cell>
          <cell r="AU6" t="str">
            <v>P.102, giảng đường HTM, 109 Hồ Tùng Mậu</v>
          </cell>
          <cell r="AV6" t="e">
            <v>#N/A</v>
          </cell>
          <cell r="AW6" t="str">
            <v>14h00 ngày 9 tháng 10 năm 2019</v>
          </cell>
          <cell r="AX6" t="str">
            <v>14h00 ngày 9 tháng 10 năm 2019, tại P.102, giảng đường HTM, 109 Hồ Tùng Mậu</v>
          </cell>
          <cell r="AZ6" t="str">
            <v>ngày 24 tháng 09 năm 2019</v>
          </cell>
          <cell r="BA6">
            <v>2727</v>
          </cell>
          <cell r="BB6" t="str">
            <v>/QĐ-ĐHKT</v>
          </cell>
          <cell r="BC6" t="str">
            <v>2727 /QĐ-ĐHKT</v>
          </cell>
          <cell r="BD6" t="str">
            <v>2727 /QĐ-ĐHKT ngày 24 tháng 09 năm 2019</v>
          </cell>
        </row>
        <row r="7">
          <cell r="D7" t="str">
            <v>Trần Phương Linh 02/04/1984</v>
          </cell>
          <cell r="E7" t="str">
            <v>Trần Phương Linh</v>
          </cell>
          <cell r="F7" t="str">
            <v>02/04/1984</v>
          </cell>
          <cell r="G7" t="str">
            <v>Hà Nội</v>
          </cell>
          <cell r="H7" t="str">
            <v>Nữ</v>
          </cell>
          <cell r="I7" t="str">
            <v>Kinh tế &amp; Kinh doanh quốc tế</v>
          </cell>
          <cell r="J7" t="str">
            <v>QH-2017-E</v>
          </cell>
          <cell r="K7" t="str">
            <v>Kinh tế quốc tế</v>
          </cell>
          <cell r="L7">
            <v>60310106</v>
          </cell>
          <cell r="M7" t="str">
            <v>2</v>
          </cell>
          <cell r="N7" t="str">
            <v>Kinh tế quốc tế</v>
          </cell>
          <cell r="O7" t="str">
            <v>Nguồn vốn ODA Nhật Bản vào Việt Nam trong lĩnh vực phát triển cơ sở hạ tầng</v>
          </cell>
          <cell r="P7" t="str">
            <v>TS Nguyễn Thị Vũ Hà</v>
          </cell>
          <cell r="Q7" t="str">
            <v>Trường ĐHKT - ĐHQGHN</v>
          </cell>
          <cell r="R7" t="str">
            <v>PGS.TS. Nguyễn Anh Thu</v>
          </cell>
          <cell r="S7" t="str">
            <v>KTQT</v>
          </cell>
          <cell r="T7" t="str">
            <v xml:space="preserve"> Trường ĐH Kinh tế, ĐHQG Hà Nội</v>
          </cell>
          <cell r="U7" t="str">
            <v>PGS.TS. Nguyễn Duy Dũng</v>
          </cell>
          <cell r="V7" t="str">
            <v>KTCT</v>
          </cell>
          <cell r="W7" t="str">
            <v>Viện Nghiên cứu Đông Nam Á</v>
          </cell>
          <cell r="X7" t="str">
            <v>PGS.TS. Nguyễn Việt Khôi</v>
          </cell>
          <cell r="Y7" t="str">
            <v>KTQT</v>
          </cell>
          <cell r="Z7" t="str">
            <v xml:space="preserve"> Trường ĐH Kinh tế, ĐHQG Hà Nội</v>
          </cell>
          <cell r="AA7" t="str">
            <v>TS. Phạm Thu Phương</v>
          </cell>
          <cell r="AB7" t="str">
            <v>KTQT</v>
          </cell>
          <cell r="AC7" t="str">
            <v xml:space="preserve"> Trường ĐH Kinh tế, ĐHQG Hà Nội</v>
          </cell>
          <cell r="AD7" t="str">
            <v>GS.TS. Đỗ Đức Bình</v>
          </cell>
          <cell r="AE7" t="str">
            <v>KTQT</v>
          </cell>
          <cell r="AF7" t="str">
            <v>Trường ĐH Kinh tế Quốc dân</v>
          </cell>
          <cell r="AG7" t="str">
            <v>1969/QĐ-ĐHKT ngày 19/7/2017 của Hiệu trưởng Trường ĐHKT</v>
          </cell>
          <cell r="AH7" t="str">
            <v>238/ĐHKT-QĐ ngày 15/1/2019</v>
          </cell>
          <cell r="AI7">
            <v>3.52</v>
          </cell>
          <cell r="AJ7" t="str">
            <v>2728 /QĐ-ĐHKT</v>
          </cell>
          <cell r="AK7" t="str">
            <v>ngày 24 tháng 09 năm 2019</v>
          </cell>
          <cell r="AL7">
            <v>8.3000000000000007</v>
          </cell>
          <cell r="AM7" t="str">
            <v>B+</v>
          </cell>
          <cell r="AR7" t="str">
            <v>0904358816</v>
          </cell>
          <cell r="AS7" t="str">
            <v>14h00</v>
          </cell>
          <cell r="AT7" t="str">
            <v>ngày 9 tháng 10 năm 2019</v>
          </cell>
          <cell r="AU7" t="str">
            <v>P.102, giảng đường HTM, 109 Hồ Tùng Mậu</v>
          </cell>
          <cell r="AV7" t="e">
            <v>#N/A</v>
          </cell>
          <cell r="AW7" t="str">
            <v>14h00 ngày 9 tháng 10 năm 2019</v>
          </cell>
          <cell r="AX7" t="str">
            <v>14h00 ngày 9 tháng 10 năm 2019, tại P.102, giảng đường HTM, 109 Hồ Tùng Mậu</v>
          </cell>
          <cell r="AZ7" t="str">
            <v>ngày 24 tháng 09 năm 2019</v>
          </cell>
          <cell r="BA7">
            <v>2728</v>
          </cell>
          <cell r="BB7" t="str">
            <v>/QĐ-ĐHKT</v>
          </cell>
          <cell r="BC7" t="str">
            <v>2728 /QĐ-ĐHKT</v>
          </cell>
          <cell r="BD7" t="str">
            <v>2728 /QĐ-ĐHKT ngày 24 tháng 09 năm 2019</v>
          </cell>
        </row>
        <row r="8">
          <cell r="D8" t="str">
            <v>Phạm Thị Liên 06/04/1984</v>
          </cell>
          <cell r="E8" t="str">
            <v>Phạm Thị Liên</v>
          </cell>
          <cell r="F8" t="str">
            <v>06/04/1984</v>
          </cell>
          <cell r="G8" t="str">
            <v>Hải Phòng</v>
          </cell>
          <cell r="H8" t="str">
            <v>Nữ</v>
          </cell>
          <cell r="I8" t="str">
            <v>Kinh tế &amp; Kinh doanh quốc tế</v>
          </cell>
          <cell r="J8" t="str">
            <v>QH-2017-E</v>
          </cell>
          <cell r="K8" t="str">
            <v>Kinh tế quốc tế</v>
          </cell>
          <cell r="L8">
            <v>60310106</v>
          </cell>
          <cell r="M8" t="str">
            <v>3</v>
          </cell>
          <cell r="N8" t="str">
            <v>Kinh tế quốc tế</v>
          </cell>
          <cell r="O8" t="str">
            <v>Nhượng quyền thương mại trong lĩnh vực đào tạo ngoại ngữ - Trường hợp tại công ty cổ phần công nghệ giáo dục Istar</v>
          </cell>
          <cell r="P8" t="str">
            <v>TS Nguyễn Cẩm Nhung</v>
          </cell>
          <cell r="Q8" t="str">
            <v>Trường Đại học Kinh tế - ĐHQGHN</v>
          </cell>
          <cell r="R8" t="str">
            <v>PGS.TS. Nguyễn Anh Thu</v>
          </cell>
          <cell r="S8" t="str">
            <v>KTQT</v>
          </cell>
          <cell r="T8" t="str">
            <v xml:space="preserve"> Trường ĐH Kinh tế, ĐHQG Hà Nội</v>
          </cell>
          <cell r="U8" t="str">
            <v>PGS.TS. Trần Văn Tùng</v>
          </cell>
          <cell r="V8" t="str">
            <v>KTTG</v>
          </cell>
          <cell r="W8" t="str">
            <v>Viện Nghiên cứu Châu Phi và Trung Đông</v>
          </cell>
          <cell r="X8" t="str">
            <v>PGS.TS. Đào Ngọc Tiến</v>
          </cell>
          <cell r="Y8" t="str">
            <v>KTQT</v>
          </cell>
          <cell r="Z8" t="str">
            <v>Trường ĐH Ngoại thương</v>
          </cell>
          <cell r="AA8" t="str">
            <v>TS. Nguyễn Thị Vũ Hà</v>
          </cell>
          <cell r="AB8" t="str">
            <v>KTQT</v>
          </cell>
          <cell r="AC8" t="str">
            <v xml:space="preserve"> Trường ĐH Kinh tế, ĐHQG Hà Nội</v>
          </cell>
          <cell r="AD8" t="str">
            <v>PGS.TS. Nguyễn Xuân Thiên</v>
          </cell>
          <cell r="AE8" t="str">
            <v>KTCT</v>
          </cell>
          <cell r="AF8" t="str">
            <v xml:space="preserve"> Trường ĐH Kinh tế, ĐHQG Hà Nội</v>
          </cell>
          <cell r="AG8" t="str">
            <v>1969/QĐ-ĐHKT ngày 19/7/2017 của Hiệu trưởng Trường ĐHKT</v>
          </cell>
          <cell r="AH8" t="str">
            <v>24/ĐHKT-QĐ ngày 7/1/2019</v>
          </cell>
          <cell r="AI8">
            <v>3.37</v>
          </cell>
          <cell r="AJ8" t="str">
            <v>2729 /QĐ-ĐHKT</v>
          </cell>
          <cell r="AK8" t="str">
            <v>ngày 24 tháng 09 năm 2019</v>
          </cell>
          <cell r="AL8">
            <v>7.9</v>
          </cell>
          <cell r="AM8" t="str">
            <v>B</v>
          </cell>
          <cell r="AR8" t="str">
            <v>0904483448</v>
          </cell>
          <cell r="AS8" t="str">
            <v>14h00</v>
          </cell>
          <cell r="AT8" t="str">
            <v>ngày 1 tháng 10 năm 2019</v>
          </cell>
          <cell r="AU8" t="str">
            <v>P.104, giảng đường HTM, 109 Hồ Tùng Mậu</v>
          </cell>
          <cell r="AV8" t="e">
            <v>#N/A</v>
          </cell>
          <cell r="AW8" t="str">
            <v>14h00 ngày 1 tháng 10 năm 2019</v>
          </cell>
          <cell r="AX8" t="str">
            <v>14h00 ngày 1 tháng 10 năm 2019, tại P.104, giảng đường HTM, 109 Hồ Tùng Mậu</v>
          </cell>
          <cell r="AZ8" t="str">
            <v>ngày 24 tháng 09 năm 2019</v>
          </cell>
          <cell r="BA8">
            <v>2729</v>
          </cell>
          <cell r="BB8" t="str">
            <v>/QĐ-ĐHKT</v>
          </cell>
          <cell r="BC8" t="str">
            <v>2729 /QĐ-ĐHKT</v>
          </cell>
          <cell r="BD8" t="str">
            <v>2729 /QĐ-ĐHKT ngày 24 tháng 09 năm 2019</v>
          </cell>
        </row>
        <row r="9">
          <cell r="D9" t="str">
            <v>Nguyễn Thị Hải Hà 25/04/1984</v>
          </cell>
          <cell r="E9" t="str">
            <v>Nguyễn Thị Hải Hà</v>
          </cell>
          <cell r="F9" t="str">
            <v>25/04/1984</v>
          </cell>
          <cell r="G9" t="str">
            <v>Hà Nội</v>
          </cell>
          <cell r="H9" t="str">
            <v>Nữ</v>
          </cell>
          <cell r="I9" t="str">
            <v>Kinh tế &amp; Kinh doanh quốc tế</v>
          </cell>
          <cell r="J9" t="str">
            <v>QH-2017-E</v>
          </cell>
          <cell r="K9" t="str">
            <v>Kinh tế quốc tế</v>
          </cell>
          <cell r="L9">
            <v>60310106</v>
          </cell>
          <cell r="M9" t="str">
            <v>3</v>
          </cell>
          <cell r="N9" t="str">
            <v>Kinh tế quốc tế</v>
          </cell>
          <cell r="O9" t="str">
            <v>Phát triển dịch vụ E-Banking tại Ngân hàng TMCP Ngoại thương Việt Nam trong bối cảnh Việt Nam hội nhập kinh tế quốc tế</v>
          </cell>
          <cell r="P9" t="str">
            <v>TS Nguyễn Tiến Minh</v>
          </cell>
          <cell r="Q9" t="str">
            <v>Trường Đại học Kinh tế - ĐHQGHN</v>
          </cell>
          <cell r="R9" t="str">
            <v>PGS.TS. Nguyễn Anh Thu</v>
          </cell>
          <cell r="S9" t="str">
            <v>KTQT</v>
          </cell>
          <cell r="T9" t="str">
            <v xml:space="preserve"> Trường ĐH Kinh tế, ĐHQG Hà Nội</v>
          </cell>
          <cell r="U9" t="str">
            <v>PGS.TS. Nguyễn Xuân Thiên</v>
          </cell>
          <cell r="V9" t="str">
            <v>KTCT</v>
          </cell>
          <cell r="W9" t="str">
            <v xml:space="preserve"> Trường ĐH Kinh tế, ĐHQG Hà Nội</v>
          </cell>
          <cell r="X9" t="str">
            <v>PGS.TS. Đào Ngọc Tiến</v>
          </cell>
          <cell r="Y9" t="str">
            <v>KTQT</v>
          </cell>
          <cell r="Z9" t="str">
            <v>Trường ĐH Ngoại thương</v>
          </cell>
          <cell r="AA9" t="str">
            <v>TS. Nguyễn Thị Vũ Hà</v>
          </cell>
          <cell r="AB9" t="str">
            <v>KTQT</v>
          </cell>
          <cell r="AC9" t="str">
            <v xml:space="preserve"> Trường ĐH Kinh tế, ĐHQG Hà Nội</v>
          </cell>
          <cell r="AD9" t="str">
            <v>PGS.TS. Trần Văn Tùng</v>
          </cell>
          <cell r="AE9" t="str">
            <v>KTTG</v>
          </cell>
          <cell r="AF9" t="str">
            <v>Viện Nghiên cứu Châu Phi và Trung Đông</v>
          </cell>
          <cell r="AG9" t="str">
            <v>1969/QĐ-ĐHKT ngày 19/7/2017 của Hiệu trưởng Trường ĐHKT</v>
          </cell>
          <cell r="AH9" t="str">
            <v>22/ĐHKT-QĐ ngày 7/1/2019</v>
          </cell>
          <cell r="AI9">
            <v>3.51</v>
          </cell>
          <cell r="AJ9" t="str">
            <v>2730 /QĐ-ĐHKT</v>
          </cell>
          <cell r="AK9" t="str">
            <v>ngày 24 tháng 09 năm 2019</v>
          </cell>
          <cell r="AL9">
            <v>8.8000000000000007</v>
          </cell>
          <cell r="AM9" t="str">
            <v>A</v>
          </cell>
          <cell r="AR9" t="str">
            <v>0386961999</v>
          </cell>
          <cell r="AS9" t="str">
            <v>14h00</v>
          </cell>
          <cell r="AT9" t="str">
            <v>ngày 1 tháng 10 năm 2019</v>
          </cell>
          <cell r="AU9" t="str">
            <v>P.104, giảng đường HTM, 109 Hồ Tùng Mậu</v>
          </cell>
          <cell r="AV9" t="e">
            <v>#N/A</v>
          </cell>
          <cell r="AW9" t="str">
            <v>14h00 ngày 1 tháng 10 năm 2019</v>
          </cell>
          <cell r="AX9" t="str">
            <v>14h00 ngày 1 tháng 10 năm 2019, tại P.104, giảng đường HTM, 109 Hồ Tùng Mậu</v>
          </cell>
          <cell r="AZ9" t="str">
            <v>ngày 24 tháng 09 năm 2019</v>
          </cell>
          <cell r="BA9">
            <v>2730</v>
          </cell>
          <cell r="BB9" t="str">
            <v>/QĐ-ĐHKT</v>
          </cell>
          <cell r="BC9" t="str">
            <v>2730 /QĐ-ĐHKT</v>
          </cell>
          <cell r="BD9" t="str">
            <v>2730 /QĐ-ĐHKT ngày 24 tháng 09 năm 2019</v>
          </cell>
        </row>
        <row r="10">
          <cell r="D10" t="str">
            <v>Phạm Ngọc Thạch 30/11/1993</v>
          </cell>
          <cell r="E10" t="str">
            <v>Phạm Ngọc Thạch</v>
          </cell>
          <cell r="F10" t="str">
            <v>30/11/1993</v>
          </cell>
          <cell r="G10" t="str">
            <v>Hải Phòng</v>
          </cell>
          <cell r="H10" t="str">
            <v>Nam</v>
          </cell>
          <cell r="I10" t="str">
            <v>Kinh tế &amp; Kinh doanh quốc tế</v>
          </cell>
          <cell r="J10" t="str">
            <v>QH-2017-E</v>
          </cell>
          <cell r="K10" t="str">
            <v>Kinh tế quốc tế</v>
          </cell>
          <cell r="L10">
            <v>60310106</v>
          </cell>
          <cell r="M10" t="str">
            <v>3</v>
          </cell>
          <cell r="N10" t="str">
            <v>Kinh tế quốc tế</v>
          </cell>
          <cell r="O10" t="str">
            <v>Chuỗi cung ứng toàn cầu của tập đoàn Microsoft: Nghiên cứu trường hợp Việt Nam</v>
          </cell>
          <cell r="P10" t="str">
            <v>PGS.TS Nguyễn Việt Khôi</v>
          </cell>
          <cell r="Q10" t="str">
            <v>Trường ĐHKT - ĐHQGHN</v>
          </cell>
          <cell r="R10" t="str">
            <v>PGS.TS. Nguyễn Anh Thu</v>
          </cell>
          <cell r="S10" t="str">
            <v>KTQT</v>
          </cell>
          <cell r="T10" t="str">
            <v xml:space="preserve"> Trường ĐH Kinh tế, ĐHQG Hà Nội</v>
          </cell>
          <cell r="U10" t="str">
            <v>PGS.TS. Trần Văn Tùng</v>
          </cell>
          <cell r="V10" t="str">
            <v>KTTG</v>
          </cell>
          <cell r="W10" t="str">
            <v>Viện Nghiên cứu Châu Phi và Trung Đông</v>
          </cell>
          <cell r="X10" t="str">
            <v>PGS.TS. Nguyễn Xuân Thiên</v>
          </cell>
          <cell r="Y10" t="str">
            <v>KTCT</v>
          </cell>
          <cell r="Z10" t="str">
            <v xml:space="preserve"> Trường ĐH Kinh tế, ĐHQG Hà Nội</v>
          </cell>
          <cell r="AA10" t="str">
            <v>TS. Nguyễn Thị Vũ Hà</v>
          </cell>
          <cell r="AB10" t="str">
            <v>KTQT</v>
          </cell>
          <cell r="AC10" t="str">
            <v xml:space="preserve"> Trường ĐH Kinh tế, ĐHQG Hà Nội</v>
          </cell>
          <cell r="AD10" t="str">
            <v>PGS.TS. Đào Ngọc Tiến</v>
          </cell>
          <cell r="AE10" t="str">
            <v>KTQT</v>
          </cell>
          <cell r="AF10" t="str">
            <v>Trường ĐH Ngoại thương</v>
          </cell>
          <cell r="AG10" t="str">
            <v>1969/QĐ-ĐHKT ngày 19/7/2017 của Hiệu trưởng Trường ĐHKT</v>
          </cell>
          <cell r="AH10" t="str">
            <v>239/ĐHKT-QĐ ngày 15/1/2019</v>
          </cell>
          <cell r="AI10">
            <v>3.56</v>
          </cell>
          <cell r="AJ10" t="str">
            <v>2731 /QĐ-ĐHKT</v>
          </cell>
          <cell r="AK10" t="str">
            <v>ngày 24 tháng 09 năm 2019</v>
          </cell>
          <cell r="AL10">
            <v>8.1999999999999993</v>
          </cell>
          <cell r="AM10" t="str">
            <v>B+</v>
          </cell>
          <cell r="AR10" t="str">
            <v>0919198468</v>
          </cell>
          <cell r="AS10" t="str">
            <v>14h00</v>
          </cell>
          <cell r="AT10" t="str">
            <v>ngày 1 tháng 10 năm 2019</v>
          </cell>
          <cell r="AU10" t="str">
            <v>P.104, giảng đường HTM, 109 Hồ Tùng Mậu</v>
          </cell>
          <cell r="AV10" t="e">
            <v>#N/A</v>
          </cell>
          <cell r="AW10" t="str">
            <v>14h00 ngày 1 tháng 10 năm 2019</v>
          </cell>
          <cell r="AX10" t="str">
            <v>14h00 ngày 1 tháng 10 năm 2019, tại P.104, giảng đường HTM, 109 Hồ Tùng Mậu</v>
          </cell>
          <cell r="AZ10" t="str">
            <v>ngày 24 tháng 09 năm 2019</v>
          </cell>
          <cell r="BA10">
            <v>2731</v>
          </cell>
          <cell r="BB10" t="str">
            <v>/QĐ-ĐHKT</v>
          </cell>
          <cell r="BC10" t="str">
            <v>2731 /QĐ-ĐHKT</v>
          </cell>
          <cell r="BD10" t="str">
            <v>2731 /QĐ-ĐHKT ngày 24 tháng 09 năm 2019</v>
          </cell>
        </row>
        <row r="11">
          <cell r="D11" t="str">
            <v>Chu Tiến Minh 16/07/1995</v>
          </cell>
          <cell r="E11" t="str">
            <v>Chu Tiến Minh</v>
          </cell>
          <cell r="F11" t="str">
            <v>16/07/1995</v>
          </cell>
          <cell r="G11" t="str">
            <v>Hà Nội</v>
          </cell>
          <cell r="H11" t="str">
            <v>Nam</v>
          </cell>
          <cell r="I11" t="str">
            <v>Kinh tế &amp; Kinh doanh quốc tế</v>
          </cell>
          <cell r="J11" t="str">
            <v>QH-2017-E</v>
          </cell>
          <cell r="K11" t="str">
            <v>Kinh tế quốc tế</v>
          </cell>
          <cell r="L11">
            <v>60310106</v>
          </cell>
          <cell r="M11" t="str">
            <v>4</v>
          </cell>
          <cell r="N11" t="str">
            <v>Kinh tế quốc tế</v>
          </cell>
          <cell r="O11" t="str">
            <v>Chính sách ưu đãi thuế và tránh thuế của các nhà đầu tư nước ngoài tại Việt Nam</v>
          </cell>
          <cell r="P11" t="str">
            <v>TS Nguyễn Cẩm Nhung</v>
          </cell>
          <cell r="Q11" t="str">
            <v>Trường Đại học Kinh tế - ĐHQGHN</v>
          </cell>
          <cell r="R11" t="str">
            <v>PGS.TS. Hà Văn Hội</v>
          </cell>
          <cell r="S11" t="str">
            <v>KTTG</v>
          </cell>
          <cell r="T11" t="str">
            <v xml:space="preserve"> Trường ĐH Kinh tế, ĐHQG Hà Nội</v>
          </cell>
          <cell r="U11" t="str">
            <v>PGS.TS. Nguyễn Duy Dũng</v>
          </cell>
          <cell r="V11" t="str">
            <v>KTCT</v>
          </cell>
          <cell r="W11" t="str">
            <v>Viện Nghiên cứu Đông Nam Á</v>
          </cell>
          <cell r="X11" t="str">
            <v>PGS.TS. Phạm Thái Quốc</v>
          </cell>
          <cell r="Y11" t="str">
            <v>KTTG</v>
          </cell>
          <cell r="Z11" t="str">
            <v>Viện Kinh tế chính trị và Thế giới.</v>
          </cell>
          <cell r="AA11" t="str">
            <v>TS. Phạm Thu Phương</v>
          </cell>
          <cell r="AB11" t="str">
            <v>KTQT</v>
          </cell>
          <cell r="AC11" t="str">
            <v xml:space="preserve"> Trường ĐH Kinh tế, ĐHQG Hà Nội</v>
          </cell>
          <cell r="AD11" t="str">
            <v>PGS.TS. Nguyễn Xuân Thiên</v>
          </cell>
          <cell r="AE11" t="str">
            <v>KTCT</v>
          </cell>
          <cell r="AF11" t="str">
            <v xml:space="preserve"> Trường ĐH Kinh tế, ĐHQG Hà Nội</v>
          </cell>
          <cell r="AG11" t="str">
            <v>3685/QĐ-ĐHKT ngày 28/12/2017 của Hiệu trưởng Trường ĐHKT</v>
          </cell>
          <cell r="AH11" t="str">
            <v>611/ĐHKT-QĐ ngày 11/3/2019</v>
          </cell>
          <cell r="AJ11" t="str">
            <v>3137 /QĐ-ĐHKT</v>
          </cell>
          <cell r="AK11" t="str">
            <v>ngày 17 tháng 10 năm 2019</v>
          </cell>
          <cell r="AM11" t="str">
            <v>F</v>
          </cell>
          <cell r="AR11" t="str">
            <v>0966616795</v>
          </cell>
          <cell r="AS11" t="str">
            <v>10h00</v>
          </cell>
          <cell r="AT11" t="str">
            <v>ngày 24 tháng 10 năm 2019</v>
          </cell>
          <cell r="AU11" t="str">
            <v>P.513, nhà E4, 144 Xuân Thủy, Cầu Giấy, HN</v>
          </cell>
          <cell r="AW11" t="str">
            <v>10h00 ngày 24 tháng 10 năm 2019</v>
          </cell>
          <cell r="AX11" t="str">
            <v>10h00 ngày 24 tháng 10 năm 2019, tại P.513, nhà E4, 144 Xuân Thủy, Cầu Giấy, HN</v>
          </cell>
          <cell r="AZ11" t="str">
            <v>ngày 17 tháng 10 năm 2019</v>
          </cell>
          <cell r="BA11">
            <v>3137</v>
          </cell>
          <cell r="BB11" t="str">
            <v>/QĐ-ĐHKT</v>
          </cell>
          <cell r="BC11" t="str">
            <v>3137 /QĐ-ĐHKT</v>
          </cell>
          <cell r="BD11" t="str">
            <v>3137 /QĐ-ĐHKT ngày 17 tháng 10 năm 2019</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gui 6.9"/>
      <sheetName val="Sheet1"/>
      <sheetName val="KTQT"/>
      <sheetName val="QTKD"/>
    </sheetNames>
    <sheetDataSet>
      <sheetData sheetId="0">
        <row r="7">
          <cell r="A7" t="str">
            <v>Nguyễn Xuân Bắc 21/10/1993</v>
          </cell>
          <cell r="B7">
            <v>1</v>
          </cell>
          <cell r="C7" t="e">
            <v>#N/A</v>
          </cell>
          <cell r="D7" t="str">
            <v>Nguyễn Xuân</v>
          </cell>
          <cell r="E7" t="str">
            <v>Bắc</v>
          </cell>
          <cell r="F7" t="str">
            <v>Nguyễn Xuân Bắc</v>
          </cell>
          <cell r="G7" t="str">
            <v>21/10/1993</v>
          </cell>
          <cell r="H7" t="str">
            <v>Hà Nội</v>
          </cell>
          <cell r="I7" t="str">
            <v>Nam</v>
          </cell>
          <cell r="J7" t="str">
            <v>Kinh tế quốc tế</v>
          </cell>
        </row>
        <row r="8">
          <cell r="A8" t="str">
            <v>Lê Thị Thúy Quỳnh 25/01/1990</v>
          </cell>
          <cell r="C8">
            <v>16055008</v>
          </cell>
          <cell r="D8" t="str">
            <v>Lê Thị Thúy</v>
          </cell>
          <cell r="E8" t="str">
            <v>Quỳnh</v>
          </cell>
          <cell r="F8" t="str">
            <v>Lê Thị Thúy Quỳnh</v>
          </cell>
          <cell r="G8" t="str">
            <v>25/01/1990</v>
          </cell>
          <cell r="H8" t="str">
            <v>Cao Bằng</v>
          </cell>
          <cell r="I8" t="str">
            <v>Nữ</v>
          </cell>
          <cell r="J8" t="str">
            <v>Kinh tế quốc tế</v>
          </cell>
        </row>
        <row r="9">
          <cell r="A9" t="str">
            <v>Nguyễn Thị Huệ 28/09/1989</v>
          </cell>
          <cell r="C9">
            <v>17058001</v>
          </cell>
          <cell r="D9" t="str">
            <v>Nguyễn Thị</v>
          </cell>
          <cell r="E9" t="str">
            <v>Huệ</v>
          </cell>
          <cell r="F9" t="str">
            <v>Nguyễn Thị Huệ</v>
          </cell>
          <cell r="G9" t="str">
            <v>28/09/1989</v>
          </cell>
          <cell r="H9" t="str">
            <v>Hà Nội</v>
          </cell>
          <cell r="I9" t="str">
            <v>Nữ</v>
          </cell>
          <cell r="J9" t="str">
            <v>Kinh tế quốc tế</v>
          </cell>
        </row>
        <row r="10">
          <cell r="A10" t="str">
            <v xml:space="preserve">  </v>
          </cell>
        </row>
        <row r="11">
          <cell r="A11" t="str">
            <v>Nguyễn Trọng Vinh 01/11/1992</v>
          </cell>
          <cell r="B11">
            <v>2</v>
          </cell>
          <cell r="C11">
            <v>16055012</v>
          </cell>
          <cell r="D11" t="str">
            <v>Nguyễn Trọng</v>
          </cell>
          <cell r="E11" t="str">
            <v>Vinh</v>
          </cell>
          <cell r="F11" t="str">
            <v>Nguyễn Trọng Vinh</v>
          </cell>
          <cell r="G11" t="str">
            <v>01/11/1992</v>
          </cell>
          <cell r="H11" t="str">
            <v>Bắc Ninh</v>
          </cell>
          <cell r="I11" t="str">
            <v>Nam</v>
          </cell>
          <cell r="J11" t="str">
            <v>Kinh tế quốc tế</v>
          </cell>
        </row>
        <row r="12">
          <cell r="A12" t="str">
            <v>Trần Thị Thu Trang 11/12/1986</v>
          </cell>
          <cell r="C12">
            <v>17058007</v>
          </cell>
          <cell r="D12" t="str">
            <v>Trần Thị Thu</v>
          </cell>
          <cell r="E12" t="str">
            <v>Trang</v>
          </cell>
          <cell r="F12" t="str">
            <v>Trần Thị Thu Trang</v>
          </cell>
          <cell r="G12" t="str">
            <v>11/12/1986</v>
          </cell>
          <cell r="H12" t="str">
            <v>Hà Nam</v>
          </cell>
          <cell r="I12" t="str">
            <v>Nữ</v>
          </cell>
          <cell r="J12" t="str">
            <v>Kinh tế quốc tế</v>
          </cell>
        </row>
        <row r="13">
          <cell r="A13" t="str">
            <v>Trần Phương Linh 02/04/1984</v>
          </cell>
          <cell r="D13" t="str">
            <v>Trần Phương</v>
          </cell>
          <cell r="E13" t="str">
            <v>Linh</v>
          </cell>
          <cell r="F13" t="str">
            <v>Trần Phương Linh</v>
          </cell>
          <cell r="G13" t="str">
            <v>02/04/1984</v>
          </cell>
          <cell r="H13" t="str">
            <v>Hà Nội</v>
          </cell>
          <cell r="I13" t="str">
            <v>Nữ</v>
          </cell>
          <cell r="J13" t="str">
            <v>Kinh tế quốc tế</v>
          </cell>
        </row>
        <row r="14">
          <cell r="A14" t="str">
            <v xml:space="preserve">  </v>
          </cell>
        </row>
        <row r="15">
          <cell r="A15" t="str">
            <v>Phạm Thị Liên 06/04/1984</v>
          </cell>
          <cell r="B15">
            <v>3</v>
          </cell>
          <cell r="C15">
            <v>17058003</v>
          </cell>
          <cell r="D15" t="str">
            <v>Phạm Thị</v>
          </cell>
          <cell r="E15" t="str">
            <v>Liên</v>
          </cell>
          <cell r="F15" t="str">
            <v>Phạm Thị Liên</v>
          </cell>
          <cell r="G15" t="str">
            <v>06/04/1984</v>
          </cell>
          <cell r="H15" t="str">
            <v>Hải Phòng</v>
          </cell>
          <cell r="I15" t="str">
            <v>Nữ</v>
          </cell>
          <cell r="J15" t="str">
            <v>Kinh tế quốc tế</v>
          </cell>
        </row>
        <row r="16">
          <cell r="A16" t="str">
            <v>Nguyễn Thị Hải Hà 25/04/1984</v>
          </cell>
          <cell r="C16">
            <v>17058000</v>
          </cell>
          <cell r="D16" t="str">
            <v>Nguyễn Thị Hải</v>
          </cell>
          <cell r="E16" t="str">
            <v>Hà</v>
          </cell>
          <cell r="F16" t="str">
            <v>Nguyễn Thị Hải Hà</v>
          </cell>
          <cell r="G16" t="str">
            <v>25/04/1984</v>
          </cell>
          <cell r="H16" t="str">
            <v>Hà Nội</v>
          </cell>
          <cell r="I16" t="str">
            <v>Nữ</v>
          </cell>
          <cell r="J16" t="str">
            <v>Kinh tế quốc tế</v>
          </cell>
        </row>
        <row r="17">
          <cell r="A17" t="str">
            <v>Phạm Ngọc Thạch 30/11/1993</v>
          </cell>
          <cell r="C17">
            <v>17058006</v>
          </cell>
          <cell r="D17" t="str">
            <v>Phạm Ngọc</v>
          </cell>
          <cell r="E17" t="str">
            <v>Thạch</v>
          </cell>
          <cell r="F17" t="str">
            <v>Phạm Ngọc Thạch</v>
          </cell>
          <cell r="G17" t="str">
            <v>30/11/1993</v>
          </cell>
          <cell r="H17" t="str">
            <v>Hải Phòng</v>
          </cell>
          <cell r="I17" t="str">
            <v>Nam</v>
          </cell>
          <cell r="J17" t="str">
            <v>Kinh tế quốc tế</v>
          </cell>
        </row>
        <row r="18">
          <cell r="A18" t="str">
            <v xml:space="preserve">  </v>
          </cell>
        </row>
        <row r="19">
          <cell r="A19" t="str">
            <v>Phạm Việt Cường 18/07/1983</v>
          </cell>
          <cell r="C19">
            <v>17058111</v>
          </cell>
          <cell r="D19" t="str">
            <v>Phạm Việt</v>
          </cell>
          <cell r="E19" t="str">
            <v xml:space="preserve"> Cường</v>
          </cell>
          <cell r="F19" t="str">
            <v>Phạm Việt Cường</v>
          </cell>
          <cell r="G19" t="str">
            <v>18/07/1983</v>
          </cell>
          <cell r="H19" t="str">
            <v>Hưng Yên</v>
          </cell>
          <cell r="I19" t="str">
            <v>Nam</v>
          </cell>
          <cell r="J19" t="str">
            <v>Quản lý kinh tế</v>
          </cell>
          <cell r="K19" t="str">
            <v>QH-2017-E</v>
          </cell>
          <cell r="L19">
            <v>60340410</v>
          </cell>
          <cell r="M19" t="str">
            <v>QLKT1</v>
          </cell>
          <cell r="O19" t="str">
            <v>Tăng cường thanh tra ngân sách nhà nước cấp huyện trên địa bàn tỉnh Hưng Yên</v>
          </cell>
          <cell r="P19" t="str">
            <v>PGS.TS Nguyễn Trúc Lê</v>
          </cell>
          <cell r="Q19" t="str">
            <v>PGS.TS. Trần Đức Hiệp</v>
          </cell>
        </row>
        <row r="20">
          <cell r="A20" t="str">
            <v>Mai Hoàng Dũng 11/06/1982</v>
          </cell>
          <cell r="C20">
            <v>17058113</v>
          </cell>
          <cell r="D20" t="str">
            <v>Mai Hoàng</v>
          </cell>
          <cell r="E20" t="str">
            <v>Dũng</v>
          </cell>
          <cell r="F20" t="str">
            <v>Mai Hoàng Dũng</v>
          </cell>
          <cell r="G20" t="str">
            <v>11/06/1982</v>
          </cell>
          <cell r="H20" t="str">
            <v>Thanh Hóa</v>
          </cell>
          <cell r="I20" t="str">
            <v>Nam</v>
          </cell>
          <cell r="J20" t="str">
            <v>Quản lý kinh tế</v>
          </cell>
          <cell r="K20" t="str">
            <v>QH-2017-E</v>
          </cell>
          <cell r="L20">
            <v>60340410</v>
          </cell>
          <cell r="O20" t="str">
            <v>Quản lý đầu tư xây dựng Đại học Quốc Gia Hà Nội tại Hòa Lạc</v>
          </cell>
          <cell r="P20" t="str">
            <v>PGS.TS Nguyễn Trúc Lê</v>
          </cell>
          <cell r="Q20" t="str">
            <v>PGS.TS. Trần Đức Hiệp</v>
          </cell>
        </row>
        <row r="21">
          <cell r="A21" t="str">
            <v>Nguyễn Quang Minh 31/01/1982</v>
          </cell>
          <cell r="C21">
            <v>17058123</v>
          </cell>
          <cell r="D21" t="str">
            <v>Nguyễn Quang</v>
          </cell>
          <cell r="E21" t="str">
            <v>Minh</v>
          </cell>
          <cell r="G21" t="str">
            <v>31/01/1982</v>
          </cell>
          <cell r="J21" t="str">
            <v>Quản lý kinh tế</v>
          </cell>
          <cell r="K21" t="str">
            <v>QH-2017-E</v>
          </cell>
          <cell r="L21">
            <v>60340410</v>
          </cell>
          <cell r="O21" t="str">
            <v>Quản lý nhân lực tại Công ty cổ phần SOHACO Việt Nam</v>
          </cell>
          <cell r="P21" t="str">
            <v>TS. Lê Thị Hồng Điệp</v>
          </cell>
          <cell r="Q21" t="str">
            <v>PGS.TS. Trần Đức Hiệp</v>
          </cell>
        </row>
        <row r="22">
          <cell r="A22" t="str">
            <v>Lê Thanh Tùng 02/04/1980</v>
          </cell>
          <cell r="C22">
            <v>17058159</v>
          </cell>
          <cell r="D22" t="str">
            <v>Lê Thanh</v>
          </cell>
          <cell r="E22" t="str">
            <v>Tùng</v>
          </cell>
          <cell r="F22" t="str">
            <v>Lê Thanh Tùng</v>
          </cell>
          <cell r="G22" t="str">
            <v>02/04/1980</v>
          </cell>
          <cell r="H22" t="str">
            <v>Yên Bái</v>
          </cell>
          <cell r="I22" t="str">
            <v>Nam</v>
          </cell>
          <cell r="J22" t="str">
            <v>Quản lý kinh tế</v>
          </cell>
          <cell r="K22" t="str">
            <v>QH-2017-E</v>
          </cell>
          <cell r="L22">
            <v>60340410</v>
          </cell>
          <cell r="M22" t="str">
            <v>QLKT1</v>
          </cell>
          <cell r="O22" t="str">
            <v>Đánh giá hiệu quả kinh tế đầu tư dự án dầu khí tại Tổng công ty thăm dò khai thác dầu khí (PVEP)</v>
          </cell>
          <cell r="P22" t="str">
            <v>PGS.TS Nguyễn Trúc Lê</v>
          </cell>
          <cell r="Q22" t="str">
            <v>PGS.TS. Trần Đức Hiệp</v>
          </cell>
        </row>
        <row r="23">
          <cell r="A23" t="str">
            <v xml:space="preserve">  </v>
          </cell>
          <cell r="O23">
            <v>0</v>
          </cell>
          <cell r="P23">
            <v>0</v>
          </cell>
        </row>
        <row r="24">
          <cell r="A24" t="str">
            <v>Thái Duy Trường 13/09/1985</v>
          </cell>
          <cell r="C24">
            <v>16055420</v>
          </cell>
          <cell r="D24" t="str">
            <v>Thái Duy</v>
          </cell>
          <cell r="E24" t="str">
            <v>Trường</v>
          </cell>
          <cell r="F24" t="str">
            <v>Thái Duy Trường</v>
          </cell>
          <cell r="G24" t="str">
            <v>13/09/1985</v>
          </cell>
          <cell r="H24" t="str">
            <v>Phú Thọ</v>
          </cell>
          <cell r="I24" t="str">
            <v>Nam</v>
          </cell>
          <cell r="J24" t="str">
            <v>Quản lý kinh tế</v>
          </cell>
          <cell r="K24" t="str">
            <v>QH-2016-E</v>
          </cell>
          <cell r="L24" t="str">
            <v>60340410</v>
          </cell>
          <cell r="M24" t="str">
            <v>QLKT2</v>
          </cell>
          <cell r="O24" t="str">
            <v>Chất lượng nhân lực tại nhà máy E112 Công ty TNHH MTV Thanh Bình - BCA</v>
          </cell>
          <cell r="P24" t="str">
            <v>TS. Nguyễn Duy Lạc</v>
          </cell>
          <cell r="Q24" t="str">
            <v>PGS.TS. Phạm Văn Dũng</v>
          </cell>
        </row>
        <row r="25">
          <cell r="A25" t="str">
            <v>Phạm Huy 01/01/1990</v>
          </cell>
          <cell r="C25">
            <v>16055106</v>
          </cell>
          <cell r="D25" t="str">
            <v>Phạm</v>
          </cell>
          <cell r="E25" t="str">
            <v>Huy</v>
          </cell>
          <cell r="F25" t="str">
            <v>Phạm Huy</v>
          </cell>
          <cell r="G25" t="str">
            <v>01/01/1990</v>
          </cell>
          <cell r="H25" t="str">
            <v>Vĩnh Phúc</v>
          </cell>
          <cell r="I25" t="str">
            <v>Nam</v>
          </cell>
          <cell r="J25" t="str">
            <v>Quản lý Kinh tế</v>
          </cell>
          <cell r="K25" t="str">
            <v>QH-2016-E</v>
          </cell>
          <cell r="L25" t="str">
            <v>60340410</v>
          </cell>
          <cell r="M25" t="str">
            <v>QLKT1</v>
          </cell>
          <cell r="O25" t="str">
            <v>Quản lý nhân lực tại Công ty TNHH bảo hiểm phi nhân thọ FUBON Việt Nam</v>
          </cell>
          <cell r="P25" t="str">
            <v>TS. Lê Thị Hồng Điệp</v>
          </cell>
          <cell r="Q25" t="str">
            <v>PGS.TS. Phạm Văn Dũng</v>
          </cell>
        </row>
        <row r="26">
          <cell r="A26" t="str">
            <v>Nguyễn Thị Minh 22/04/1989</v>
          </cell>
          <cell r="C26">
            <v>17058134</v>
          </cell>
          <cell r="D26" t="str">
            <v>Nguyễn Thị</v>
          </cell>
          <cell r="E26" t="str">
            <v>Minh</v>
          </cell>
          <cell r="F26" t="str">
            <v>Nguyễn Thị Minh</v>
          </cell>
          <cell r="G26" t="str">
            <v>22/04/1989</v>
          </cell>
          <cell r="H26" t="str">
            <v>Thanh Hóa</v>
          </cell>
          <cell r="I26" t="str">
            <v>Nữ</v>
          </cell>
          <cell r="J26" t="str">
            <v>Quản lý kinh tế</v>
          </cell>
          <cell r="K26" t="str">
            <v>QH-2017-E</v>
          </cell>
          <cell r="L26">
            <v>60340410</v>
          </cell>
          <cell r="M26" t="str">
            <v>QLKT1</v>
          </cell>
          <cell r="O26" t="str">
            <v>Quản lý tài chính tại Trường Cao đẳng Y - Dược Asean</v>
          </cell>
          <cell r="P26" t="str">
            <v>TS. Nguyễn Thùy Anh</v>
          </cell>
          <cell r="Q26" t="str">
            <v>PGS.TS. Phạm Văn Dũng</v>
          </cell>
        </row>
        <row r="27">
          <cell r="A27" t="str">
            <v>Nguyễn Thị Phương 26/06/1986</v>
          </cell>
          <cell r="C27">
            <v>17058142</v>
          </cell>
          <cell r="D27" t="str">
            <v>Nguyễn Thị</v>
          </cell>
          <cell r="E27" t="str">
            <v>Phương</v>
          </cell>
          <cell r="F27" t="str">
            <v>Nguyễn Thị Phương</v>
          </cell>
          <cell r="G27" t="str">
            <v>26/06/1986</v>
          </cell>
          <cell r="H27" t="str">
            <v>Bắc Ninh</v>
          </cell>
          <cell r="I27" t="str">
            <v>Nữ</v>
          </cell>
          <cell r="J27" t="str">
            <v>Quản lý kinh tế</v>
          </cell>
          <cell r="K27" t="str">
            <v>QH-2017-E</v>
          </cell>
          <cell r="L27">
            <v>60340410</v>
          </cell>
          <cell r="M27" t="str">
            <v>QLKT1</v>
          </cell>
          <cell r="O27" t="str">
            <v>Quản lý tài chính tại Công ty TNHH phát triển Hương Việt</v>
          </cell>
          <cell r="P27" t="str">
            <v>TS. Nguyễn Thị Thu Hoài</v>
          </cell>
          <cell r="Q27" t="str">
            <v>PGS.TS. Phạm Văn Dũng</v>
          </cell>
        </row>
        <row r="28">
          <cell r="A28" t="str">
            <v>Nguyễn Quỳnh Hương 10/03/1985</v>
          </cell>
          <cell r="D28" t="str">
            <v>Nguyễn Quỳnh</v>
          </cell>
          <cell r="E28" t="str">
            <v>Hương</v>
          </cell>
          <cell r="G28" t="str">
            <v>10/03/1985</v>
          </cell>
          <cell r="J28" t="str">
            <v>Quản lý kinh tế</v>
          </cell>
          <cell r="O28" t="str">
            <v>Quản lý hoạt động cho vay của Ngân hàng First Commercial Bank chi nhánh Hà Nội</v>
          </cell>
          <cell r="P28" t="str">
            <v>TS. Trần Quang Tuyến</v>
          </cell>
          <cell r="Q28" t="str">
            <v>PGS.TS. Phạm Văn Dũng</v>
          </cell>
        </row>
        <row r="29">
          <cell r="A29" t="str">
            <v xml:space="preserve">  </v>
          </cell>
          <cell r="O29">
            <v>0</v>
          </cell>
          <cell r="P29">
            <v>0</v>
          </cell>
        </row>
        <row r="30">
          <cell r="A30" t="str">
            <v>Trần Huy Quang 04/11/1991</v>
          </cell>
          <cell r="C30">
            <v>17058146</v>
          </cell>
          <cell r="D30" t="str">
            <v>Trần Huy</v>
          </cell>
          <cell r="E30" t="str">
            <v>Quang</v>
          </cell>
          <cell r="F30" t="str">
            <v>Trần Huy Quang</v>
          </cell>
          <cell r="G30" t="str">
            <v>04/11/1991</v>
          </cell>
          <cell r="H30" t="str">
            <v>Hà Nội</v>
          </cell>
          <cell r="I30" t="str">
            <v>Nam</v>
          </cell>
          <cell r="J30" t="str">
            <v>Quản lý kinh tế</v>
          </cell>
          <cell r="K30" t="str">
            <v>QH-2017-E</v>
          </cell>
          <cell r="L30">
            <v>60340410</v>
          </cell>
          <cell r="M30" t="str">
            <v>QLKT1</v>
          </cell>
          <cell r="O30" t="str">
            <v>Quản lý sử dụng vốn tại Tổng công ty xây dựng Hà Nội - CTCP</v>
          </cell>
          <cell r="P30" t="str">
            <v>PGS.TS Đinh Văn Thông</v>
          </cell>
          <cell r="Q30" t="str">
            <v>PGS.TS. Nguyễn Trúc Lê</v>
          </cell>
        </row>
        <row r="31">
          <cell r="A31" t="str">
            <v>Nguyễn Thị Như Quỳnh 09/06/1986</v>
          </cell>
          <cell r="C31">
            <v>17058147</v>
          </cell>
          <cell r="D31" t="str">
            <v>Nguyễn Thị Như</v>
          </cell>
          <cell r="E31" t="str">
            <v>Quỳnh</v>
          </cell>
          <cell r="F31" t="str">
            <v>Nguyễn Thị Như Quỳnh</v>
          </cell>
          <cell r="G31" t="str">
            <v>09/06/1986</v>
          </cell>
          <cell r="H31" t="str">
            <v>Nghệ An</v>
          </cell>
          <cell r="I31" t="str">
            <v>Nữ</v>
          </cell>
          <cell r="J31" t="str">
            <v>Quản lý kinh tế</v>
          </cell>
          <cell r="K31" t="str">
            <v>QH-2017-E</v>
          </cell>
          <cell r="L31">
            <v>60340410</v>
          </cell>
          <cell r="O31" t="str">
            <v>Quản lý nhân lực tại Công ty cổ phần chứng khoán Đại Nam</v>
          </cell>
          <cell r="P31" t="str">
            <v>PGS.TS Đinh Văn Thông</v>
          </cell>
          <cell r="Q31" t="str">
            <v>PGS.TS. Nguyễn Trúc Lê</v>
          </cell>
        </row>
        <row r="32">
          <cell r="A32" t="str">
            <v>Phạm Thị Quỳnh 03/10/1987</v>
          </cell>
          <cell r="C32">
            <v>17058148</v>
          </cell>
          <cell r="D32" t="str">
            <v>Phạm Thị</v>
          </cell>
          <cell r="E32" t="str">
            <v>Quỳnh</v>
          </cell>
          <cell r="F32" t="str">
            <v>Phạm Thị Quỳnh</v>
          </cell>
          <cell r="G32" t="str">
            <v>03/10/1987</v>
          </cell>
          <cell r="H32" t="str">
            <v>Nghệ An</v>
          </cell>
          <cell r="I32" t="str">
            <v>Nữ</v>
          </cell>
          <cell r="J32" t="str">
            <v>Quản lý kinh tế</v>
          </cell>
          <cell r="K32" t="str">
            <v>QH-2017-E</v>
          </cell>
          <cell r="L32">
            <v>60340410</v>
          </cell>
          <cell r="M32" t="str">
            <v>QLKT1</v>
          </cell>
          <cell r="O32" t="str">
            <v>Quản lý chất lượng lương thực tại Tổng cục dự trữ nhà nước</v>
          </cell>
          <cell r="P32" t="str">
            <v>PGS.TS Lê Danh Tốn</v>
          </cell>
          <cell r="Q32" t="str">
            <v>PGS.TS. Nguyễn Trúc Lê</v>
          </cell>
        </row>
        <row r="33">
          <cell r="A33" t="str">
            <v>Vũ Thị Quỳnh 05/12/1984</v>
          </cell>
          <cell r="B33" t="str">
            <v>Bảo vệ ngoài 7 - 13/10</v>
          </cell>
          <cell r="C33">
            <v>17058149</v>
          </cell>
          <cell r="D33" t="str">
            <v>Vũ Thị</v>
          </cell>
          <cell r="E33" t="str">
            <v>Quỳnh</v>
          </cell>
          <cell r="F33" t="str">
            <v>Vũ Thị Quỳnh</v>
          </cell>
          <cell r="G33" t="str">
            <v>05/12/1984</v>
          </cell>
          <cell r="H33" t="str">
            <v>Thái Bình</v>
          </cell>
          <cell r="I33" t="str">
            <v>Nữ</v>
          </cell>
          <cell r="J33" t="str">
            <v>Quản lý kinh tế</v>
          </cell>
          <cell r="K33" t="str">
            <v>QH-2017-E</v>
          </cell>
          <cell r="L33">
            <v>60340410</v>
          </cell>
          <cell r="O33" t="str">
            <v>Quản lý đấu thầu các dự án đầu tư xây dựng cơ bản từ ngân sách nhà nước tại Ban Quản lý các dự án Đại học Quốc Gia Hà Nội</v>
          </cell>
          <cell r="P33" t="str">
            <v>PGS.TS Lê Danh Tốn</v>
          </cell>
          <cell r="Q33" t="str">
            <v>PGS.TS. Nguyễn Trúc Lê</v>
          </cell>
        </row>
        <row r="34">
          <cell r="A34" t="str">
            <v xml:space="preserve">  </v>
          </cell>
          <cell r="O34">
            <v>0</v>
          </cell>
          <cell r="P34">
            <v>0</v>
          </cell>
        </row>
        <row r="35">
          <cell r="A35" t="str">
            <v>Nguyễn Thị Ngọc Tú 14/03/1991</v>
          </cell>
          <cell r="C35">
            <v>17058158</v>
          </cell>
          <cell r="D35" t="str">
            <v>Nguyễn Thị Ngọc</v>
          </cell>
          <cell r="E35" t="str">
            <v>Tú</v>
          </cell>
          <cell r="F35" t="str">
            <v>Nguyễn Thị Ngọc Tú</v>
          </cell>
          <cell r="G35" t="str">
            <v>14/03/1991</v>
          </cell>
          <cell r="H35" t="str">
            <v>Hà Nội</v>
          </cell>
          <cell r="I35" t="str">
            <v>Nữ</v>
          </cell>
          <cell r="J35" t="str">
            <v>Quản lý kinh tế</v>
          </cell>
          <cell r="K35" t="str">
            <v>QH-2017-E</v>
          </cell>
          <cell r="L35">
            <v>60340410</v>
          </cell>
          <cell r="M35" t="str">
            <v>QLKT1</v>
          </cell>
          <cell r="O35" t="str">
            <v>Quản lý nhân lực tại Tổng công ty thăm dò khai thác dầu khí Việt Nam</v>
          </cell>
          <cell r="P35" t="str">
            <v>PGS.TS Phạm Văn Dũng</v>
          </cell>
          <cell r="Q35" t="str">
            <v>PGS.TS. Lê Danh Tốn</v>
          </cell>
        </row>
        <row r="36">
          <cell r="A36" t="str">
            <v>Nguyễn Xuân Tùng 14/10/1990</v>
          </cell>
          <cell r="C36">
            <v>17058160</v>
          </cell>
          <cell r="D36" t="str">
            <v>Nguyễn Xuân</v>
          </cell>
          <cell r="E36" t="str">
            <v>Tùng</v>
          </cell>
          <cell r="F36" t="str">
            <v>Nguyễn Xuân Tùng</v>
          </cell>
          <cell r="G36" t="str">
            <v>14/10/1990</v>
          </cell>
          <cell r="H36" t="str">
            <v>Hà Nội</v>
          </cell>
          <cell r="I36" t="str">
            <v>Nam</v>
          </cell>
          <cell r="J36" t="str">
            <v>Quản lý kinh tế</v>
          </cell>
          <cell r="K36" t="str">
            <v>QH-2017-E</v>
          </cell>
          <cell r="L36">
            <v>60340410</v>
          </cell>
          <cell r="M36" t="str">
            <v>QLKT1</v>
          </cell>
          <cell r="O36" t="str">
            <v>Quản lý chi ngân sách nhà nước tại Tổng cục biển và hải đảo Việt Nam</v>
          </cell>
          <cell r="P36" t="str">
            <v>TS. Hoàng Xuân Lâm</v>
          </cell>
          <cell r="Q36" t="str">
            <v>PGS.TS. Lê Danh Tốn</v>
          </cell>
        </row>
        <row r="37">
          <cell r="A37" t="str">
            <v>Nguyễn Thị Điệp 21/01/1985</v>
          </cell>
          <cell r="C37">
            <v>17058114</v>
          </cell>
          <cell r="D37" t="str">
            <v>Nguyễn Thị</v>
          </cell>
          <cell r="E37" t="str">
            <v>Điệp</v>
          </cell>
          <cell r="F37" t="str">
            <v>Nguyễn Thị Điệp</v>
          </cell>
          <cell r="G37" t="str">
            <v>21/01/1985</v>
          </cell>
          <cell r="H37" t="str">
            <v>Hoà Bình</v>
          </cell>
          <cell r="I37" t="str">
            <v>Nữ</v>
          </cell>
          <cell r="J37" t="str">
            <v>Quản lý kinh tế</v>
          </cell>
          <cell r="K37" t="str">
            <v>QH-2017-E</v>
          </cell>
          <cell r="L37">
            <v>60340410</v>
          </cell>
          <cell r="M37" t="str">
            <v>QLKT1</v>
          </cell>
          <cell r="O37" t="str">
            <v>Quản lý nhân lực tại Công ty cổ phần xây dựng và nhân lực Việt Nam</v>
          </cell>
          <cell r="P37" t="str">
            <v>TS. Lưu Quốc Đạt</v>
          </cell>
          <cell r="Q37" t="str">
            <v>PGS.TS. Lê Danh Tốn</v>
          </cell>
        </row>
        <row r="38">
          <cell r="A38" t="str">
            <v>Phan Văn Học 25/05/1984</v>
          </cell>
          <cell r="D38" t="str">
            <v>Phan Văn</v>
          </cell>
          <cell r="E38" t="str">
            <v>Học</v>
          </cell>
          <cell r="F38" t="str">
            <v>Phan Văn Học</v>
          </cell>
          <cell r="G38" t="str">
            <v>25/05/1984</v>
          </cell>
          <cell r="H38" t="str">
            <v>Nam Định</v>
          </cell>
          <cell r="I38" t="str">
            <v>Nam</v>
          </cell>
          <cell r="J38" t="str">
            <v>Quản lý kinh tế</v>
          </cell>
          <cell r="K38" t="str">
            <v>QH-2017-E</v>
          </cell>
          <cell r="L38">
            <v>60340410</v>
          </cell>
          <cell r="M38" t="str">
            <v>QLKT1</v>
          </cell>
          <cell r="O38" t="str">
            <v>Chính sách sản phẩm tại Công ty thông tin M1</v>
          </cell>
          <cell r="P38" t="str">
            <v>PGS.TS. Bùi Xuân Sơn</v>
          </cell>
          <cell r="Q38" t="str">
            <v>PGS.TS. Lê Danh Tốn</v>
          </cell>
        </row>
        <row r="39">
          <cell r="A39" t="str">
            <v xml:space="preserve">  </v>
          </cell>
          <cell r="O39">
            <v>0</v>
          </cell>
          <cell r="P39">
            <v>0</v>
          </cell>
        </row>
        <row r="40">
          <cell r="A40" t="str">
            <v>Chu Trọng Nghĩa 29/10/1985</v>
          </cell>
          <cell r="C40">
            <v>17058114</v>
          </cell>
          <cell r="D40" t="str">
            <v>Chu Trọng</v>
          </cell>
          <cell r="E40" t="str">
            <v xml:space="preserve">Nghĩa </v>
          </cell>
          <cell r="G40" t="str">
            <v>29/10/1985</v>
          </cell>
          <cell r="H40" t="str">
            <v>Hà Nội</v>
          </cell>
          <cell r="I40" t="str">
            <v>Nứ</v>
          </cell>
          <cell r="J40" t="str">
            <v>Quản lý kinh tế</v>
          </cell>
          <cell r="K40" t="str">
            <v>QH-2017-E</v>
          </cell>
          <cell r="L40">
            <v>60340410</v>
          </cell>
          <cell r="M40" t="str">
            <v>QLKT1</v>
          </cell>
          <cell r="O40" t="str">
            <v>Kiểm tra thuế đối với các doanh nghiệp có vốn đầu tư nước ngoài tại thành phố Hà Nội</v>
          </cell>
          <cell r="P40" t="str">
            <v xml:space="preserve">PGS.TS Nguyễn Anh Tuấn </v>
          </cell>
          <cell r="Q40" t="str">
            <v>GS.TS. Phan Huy Đường</v>
          </cell>
        </row>
        <row r="41">
          <cell r="A41" t="str">
            <v>Tô Thị Thủy 18/01/1983</v>
          </cell>
          <cell r="D41" t="str">
            <v xml:space="preserve">Tô Thị </v>
          </cell>
          <cell r="E41" t="str">
            <v>Thủy</v>
          </cell>
          <cell r="G41" t="str">
            <v>18/01/1983</v>
          </cell>
          <cell r="H41" t="str">
            <v>Yên Bái</v>
          </cell>
          <cell r="I41" t="str">
            <v>Nam</v>
          </cell>
          <cell r="J41" t="str">
            <v>Quản lý kinh tế</v>
          </cell>
          <cell r="K41" t="str">
            <v>QH-2017-E</v>
          </cell>
          <cell r="L41">
            <v>60340410</v>
          </cell>
          <cell r="M41" t="str">
            <v>QLKT1</v>
          </cell>
          <cell r="O41" t="str">
            <v>Quản lý thuế đối với doanh nghiệp ngoài quốc doanh trên địa bàn quận Cầu Giấy, thành phố Hà Nội</v>
          </cell>
          <cell r="P41" t="str">
            <v>PGS.TS Nguyễn Anh Tuấn</v>
          </cell>
          <cell r="Q41" t="str">
            <v>GS.TS. Phan Huy Đường</v>
          </cell>
        </row>
        <row r="42">
          <cell r="A42" t="str">
            <v>Nguyễn Danh Tình 26/02/1975</v>
          </cell>
          <cell r="D42" t="str">
            <v>Nguyễn Danh</v>
          </cell>
          <cell r="E42" t="str">
            <v>Tình</v>
          </cell>
          <cell r="G42" t="str">
            <v>26/02/1975</v>
          </cell>
          <cell r="H42" t="str">
            <v>Bắc Ninh</v>
          </cell>
          <cell r="I42" t="str">
            <v>Nam</v>
          </cell>
          <cell r="J42" t="str">
            <v>Quản lý kinh tế</v>
          </cell>
          <cell r="K42" t="str">
            <v>QH-2016-E</v>
          </cell>
          <cell r="L42">
            <v>60340410</v>
          </cell>
          <cell r="M42" t="str">
            <v>QLKT1</v>
          </cell>
          <cell r="O42" t="str">
            <v>Quản lý tài chính tại Trung tâm Hội nghị 37 Hùng Vương</v>
          </cell>
          <cell r="P42" t="str">
            <v>TS. Nguyễn Anh Tuấn</v>
          </cell>
          <cell r="Q42" t="str">
            <v>GS.TS. Phan Huy Đường</v>
          </cell>
        </row>
        <row r="43">
          <cell r="A43" t="str">
            <v>Nguyễn Mạnh Hùng 16/06/1982</v>
          </cell>
          <cell r="D43" t="str">
            <v xml:space="preserve">Nguyễn Mạnh </v>
          </cell>
          <cell r="E43" t="str">
            <v xml:space="preserve">Hùng </v>
          </cell>
          <cell r="G43" t="str">
            <v>16/06/1982</v>
          </cell>
          <cell r="H43" t="str">
            <v>Nam Định</v>
          </cell>
          <cell r="I43" t="str">
            <v>Nam</v>
          </cell>
          <cell r="J43" t="str">
            <v>Quản lý kinh tế</v>
          </cell>
          <cell r="K43" t="str">
            <v>QH-2017-E</v>
          </cell>
          <cell r="L43">
            <v>60340410</v>
          </cell>
          <cell r="M43" t="str">
            <v>QLKT1</v>
          </cell>
          <cell r="O43" t="str">
            <v>Quản lý nhân lực tại Văn phòng đăng ký đất đai tỉnh Ninh Bình</v>
          </cell>
          <cell r="P43" t="str">
            <v>TS. Cảnh Chí Dũng</v>
          </cell>
          <cell r="Q43" t="str">
            <v>GS.TS. Phan Huy Đường</v>
          </cell>
        </row>
        <row r="44">
          <cell r="A44" t="str">
            <v>Nguyễn Bá Đức 22/05/1986</v>
          </cell>
          <cell r="D44" t="str">
            <v>Nguyễn Bá</v>
          </cell>
          <cell r="E44" t="str">
            <v>Đức</v>
          </cell>
          <cell r="G44" t="str">
            <v>22/05/1986</v>
          </cell>
          <cell r="H44" t="str">
            <v>Bắc Ninh</v>
          </cell>
          <cell r="I44" t="str">
            <v>Nam</v>
          </cell>
          <cell r="J44" t="str">
            <v>Quản lý kinh tế</v>
          </cell>
          <cell r="K44" t="str">
            <v>QH-2017-E</v>
          </cell>
          <cell r="L44">
            <v>60340410</v>
          </cell>
          <cell r="M44" t="str">
            <v>QLKT1</v>
          </cell>
          <cell r="O44" t="str">
            <v>Chiến lược kinh doanh của Công ty TNHH Thương mại và phát triển công nghệ Khai Quốc</v>
          </cell>
          <cell r="P44" t="str">
            <v>TS. Cảnh Chí Dũng</v>
          </cell>
          <cell r="Q44" t="str">
            <v>GS.TS. Phan Huy Đường</v>
          </cell>
        </row>
        <row r="45">
          <cell r="A45" t="str">
            <v xml:space="preserve">  </v>
          </cell>
        </row>
        <row r="46">
          <cell r="A46" t="str">
            <v>Đặng Thị Kim Anh 17/10/1994</v>
          </cell>
          <cell r="B46">
            <v>4</v>
          </cell>
          <cell r="C46">
            <v>17058046</v>
          </cell>
          <cell r="D46" t="str">
            <v>Đặng Thị Kim</v>
          </cell>
          <cell r="E46" t="str">
            <v>Anh</v>
          </cell>
          <cell r="F46" t="str">
            <v>Đặng Thị Kim Anh</v>
          </cell>
          <cell r="G46" t="str">
            <v>17/10/1994</v>
          </cell>
          <cell r="H46" t="str">
            <v>Điện Biên</v>
          </cell>
          <cell r="I46" t="str">
            <v>Nữ</v>
          </cell>
          <cell r="J46" t="str">
            <v>Quản trị kinh doanh</v>
          </cell>
        </row>
        <row r="47">
          <cell r="A47" t="str">
            <v>Trần Thị Ngọc Ánh 27/04/1993</v>
          </cell>
          <cell r="C47">
            <v>17058050</v>
          </cell>
          <cell r="D47" t="str">
            <v>Trần Thị Ngọc</v>
          </cell>
          <cell r="E47" t="str">
            <v>Ánh</v>
          </cell>
          <cell r="F47" t="str">
            <v>Trần Thị Ngọc Ánh</v>
          </cell>
          <cell r="G47" t="str">
            <v>27/04/1993</v>
          </cell>
          <cell r="H47" t="str">
            <v>Hà Nội</v>
          </cell>
          <cell r="I47" t="str">
            <v>Nữ</v>
          </cell>
          <cell r="J47" t="str">
            <v>Quản trị kinh doanh</v>
          </cell>
        </row>
        <row r="48">
          <cell r="A48" t="str">
            <v>Bùi Đình Chung 02/07/1991</v>
          </cell>
          <cell r="C48">
            <v>17058052</v>
          </cell>
          <cell r="D48" t="str">
            <v>Bùi Đình</v>
          </cell>
          <cell r="E48" t="str">
            <v>Chung</v>
          </cell>
          <cell r="F48" t="str">
            <v>Bùi Đình Chung</v>
          </cell>
          <cell r="G48" t="str">
            <v>02/07/1991</v>
          </cell>
          <cell r="H48" t="str">
            <v>Bắc Ninh</v>
          </cell>
          <cell r="I48" t="str">
            <v>Nam</v>
          </cell>
          <cell r="J48" t="str">
            <v>Quản trị kinh doanh</v>
          </cell>
        </row>
        <row r="49">
          <cell r="A49" t="str">
            <v>Đỗ Huy Đạt 28/11/1990</v>
          </cell>
          <cell r="C49">
            <v>17058054</v>
          </cell>
          <cell r="D49" t="str">
            <v>Đỗ Huy</v>
          </cell>
          <cell r="E49" t="str">
            <v>Đạt</v>
          </cell>
          <cell r="F49" t="str">
            <v>Đỗ Huy Đạt</v>
          </cell>
          <cell r="G49" t="str">
            <v>28/11/1990</v>
          </cell>
          <cell r="H49" t="str">
            <v>Hà Nội</v>
          </cell>
          <cell r="I49" t="str">
            <v>Nam</v>
          </cell>
          <cell r="J49" t="str">
            <v>Quản trị kinh doanh</v>
          </cell>
        </row>
        <row r="50">
          <cell r="A50" t="str">
            <v xml:space="preserve">  </v>
          </cell>
        </row>
        <row r="51">
          <cell r="A51" t="str">
            <v>Trần Ngọc Hiếu 29/10/1989</v>
          </cell>
          <cell r="B51">
            <v>5</v>
          </cell>
          <cell r="C51">
            <v>17058059</v>
          </cell>
          <cell r="D51" t="str">
            <v>Trần Ngọc</v>
          </cell>
          <cell r="E51" t="str">
            <v>Hiếu</v>
          </cell>
          <cell r="F51" t="str">
            <v>Trần Ngọc Hiếu</v>
          </cell>
          <cell r="G51" t="str">
            <v>29/10/1989</v>
          </cell>
          <cell r="H51" t="str">
            <v>Hà Nội</v>
          </cell>
          <cell r="I51" t="str">
            <v>Nam</v>
          </cell>
          <cell r="J51" t="str">
            <v>Quản trị kinh doanh</v>
          </cell>
        </row>
        <row r="52">
          <cell r="A52" t="str">
            <v>Trần Xuân Hiếu 20/08/1988</v>
          </cell>
          <cell r="C52">
            <v>17058060</v>
          </cell>
          <cell r="D52" t="str">
            <v>Trần Xuân</v>
          </cell>
          <cell r="E52" t="str">
            <v>Hiếu</v>
          </cell>
          <cell r="F52" t="str">
            <v>Trần Xuân Hiếu</v>
          </cell>
          <cell r="G52" t="str">
            <v>20/08/1988</v>
          </cell>
          <cell r="H52" t="str">
            <v>Quảng Ninh</v>
          </cell>
          <cell r="I52" t="str">
            <v>Nam</v>
          </cell>
          <cell r="J52" t="str">
            <v>Quản trị kinh doanh</v>
          </cell>
        </row>
        <row r="53">
          <cell r="A53" t="str">
            <v>Đoàn Thị Minh Hồng 30/01/1986</v>
          </cell>
          <cell r="C53">
            <v>17058062</v>
          </cell>
          <cell r="D53" t="str">
            <v>Đoàn Thị Minh</v>
          </cell>
          <cell r="E53" t="str">
            <v>Hồng</v>
          </cell>
          <cell r="F53" t="str">
            <v>Đoàn Thị Minh Hồng</v>
          </cell>
          <cell r="G53" t="str">
            <v>30/01/1986</v>
          </cell>
          <cell r="H53" t="str">
            <v>Hà Nội</v>
          </cell>
          <cell r="I53" t="str">
            <v>Nữ</v>
          </cell>
          <cell r="J53" t="str">
            <v>Quản trị kinh doanh</v>
          </cell>
        </row>
        <row r="54">
          <cell r="A54" t="str">
            <v>Hoàng Huy Hùng 22/11/1984</v>
          </cell>
          <cell r="C54">
            <v>15055035</v>
          </cell>
          <cell r="D54" t="str">
            <v>Hoàng Huy</v>
          </cell>
          <cell r="E54" t="str">
            <v>Hùng</v>
          </cell>
          <cell r="F54" t="str">
            <v>Hoàng Huy Hùng</v>
          </cell>
          <cell r="G54" t="str">
            <v>22/11/1984</v>
          </cell>
          <cell r="H54" t="str">
            <v>Nghệ An</v>
          </cell>
          <cell r="I54" t="str">
            <v>Nam</v>
          </cell>
          <cell r="J54" t="str">
            <v>Quản trị kinh doanh</v>
          </cell>
        </row>
        <row r="55">
          <cell r="A55" t="str">
            <v xml:space="preserve">  </v>
          </cell>
        </row>
        <row r="56">
          <cell r="A56" t="str">
            <v>Phạm Đức Hùng 02/01/1989</v>
          </cell>
          <cell r="B56">
            <v>6</v>
          </cell>
          <cell r="C56">
            <v>17058064</v>
          </cell>
          <cell r="D56" t="str">
            <v>Phạm Đức</v>
          </cell>
          <cell r="E56" t="str">
            <v>Hùng</v>
          </cell>
          <cell r="F56" t="str">
            <v>Phạm Đức Hùng</v>
          </cell>
          <cell r="G56" t="str">
            <v>02/01/1989</v>
          </cell>
          <cell r="H56" t="str">
            <v>Quảng Ninh</v>
          </cell>
          <cell r="I56" t="str">
            <v>Nam</v>
          </cell>
          <cell r="J56" t="str">
            <v>Quản trị kinh doanh</v>
          </cell>
        </row>
        <row r="57">
          <cell r="A57" t="str">
            <v>Trương Đắc Vượng 20/03/1993</v>
          </cell>
          <cell r="C57">
            <v>17058103</v>
          </cell>
          <cell r="D57" t="str">
            <v>Trương Đắc</v>
          </cell>
          <cell r="E57" t="str">
            <v>Vượng</v>
          </cell>
          <cell r="F57" t="str">
            <v>Trương Đắc Vượng</v>
          </cell>
          <cell r="G57" t="str">
            <v>20/03/1993</v>
          </cell>
          <cell r="H57" t="str">
            <v>Nghệ An</v>
          </cell>
          <cell r="I57" t="str">
            <v>Nam</v>
          </cell>
          <cell r="J57" t="str">
            <v>Quản trị kinh doanh</v>
          </cell>
        </row>
        <row r="58">
          <cell r="A58" t="str">
            <v>Đinh Thị Bích Xuân 19/11/1977</v>
          </cell>
          <cell r="C58">
            <v>17058104</v>
          </cell>
          <cell r="D58" t="str">
            <v>Đinh Thị Bích</v>
          </cell>
          <cell r="E58" t="str">
            <v>Xuân</v>
          </cell>
          <cell r="F58" t="str">
            <v>Đinh Thị Bích Xuân</v>
          </cell>
          <cell r="G58" t="str">
            <v>19/11/1977</v>
          </cell>
          <cell r="H58" t="str">
            <v>Hà Nội</v>
          </cell>
          <cell r="I58" t="str">
            <v>Nữ</v>
          </cell>
          <cell r="J58" t="str">
            <v>Quản trị kinh doanh</v>
          </cell>
        </row>
        <row r="59">
          <cell r="A59" t="str">
            <v>Lê Thị Lan 10/07/1991</v>
          </cell>
          <cell r="D59" t="str">
            <v>Lê Thị</v>
          </cell>
          <cell r="E59" t="str">
            <v>Lan</v>
          </cell>
          <cell r="F59" t="str">
            <v>Lê Thị Lan</v>
          </cell>
          <cell r="G59" t="str">
            <v>10/07/1991</v>
          </cell>
          <cell r="H59" t="str">
            <v>Hà Nội</v>
          </cell>
          <cell r="I59" t="str">
            <v>Nữ</v>
          </cell>
          <cell r="J59" t="str">
            <v>Quản trị kinh doanh</v>
          </cell>
        </row>
        <row r="60">
          <cell r="A60" t="str">
            <v xml:space="preserve">  </v>
          </cell>
        </row>
        <row r="61">
          <cell r="A61" t="str">
            <v>Nguyễn Thu Thủy 01/01/1994</v>
          </cell>
          <cell r="B61">
            <v>7</v>
          </cell>
          <cell r="C61">
            <v>17058094</v>
          </cell>
          <cell r="D61" t="str">
            <v>Nguyễn Thu</v>
          </cell>
          <cell r="E61" t="str">
            <v>Thủy</v>
          </cell>
          <cell r="F61" t="str">
            <v>Nguyễn Thu Thuỷ</v>
          </cell>
          <cell r="G61" t="str">
            <v>01/01/1994</v>
          </cell>
          <cell r="H61" t="str">
            <v>Thái Bình</v>
          </cell>
          <cell r="I61" t="str">
            <v>Nữ</v>
          </cell>
          <cell r="J61" t="str">
            <v>Quản trị kinh doanh</v>
          </cell>
        </row>
        <row r="62">
          <cell r="A62" t="str">
            <v>Hà Thị Thanh Thúy 15/09/1984</v>
          </cell>
          <cell r="C62">
            <v>17058095</v>
          </cell>
          <cell r="D62" t="str">
            <v>Hà Thị Thanh</v>
          </cell>
          <cell r="E62" t="str">
            <v>Thúy</v>
          </cell>
          <cell r="F62" t="str">
            <v>Hà Thị Thanh Thuý</v>
          </cell>
          <cell r="G62" t="str">
            <v>15/09/1984</v>
          </cell>
          <cell r="H62" t="str">
            <v>Lào Cai</v>
          </cell>
          <cell r="I62" t="str">
            <v>Nữ</v>
          </cell>
          <cell r="J62" t="str">
            <v>Quản trị kinh doanh</v>
          </cell>
        </row>
        <row r="63">
          <cell r="A63" t="str">
            <v>Thái Thị Huyền 05/09/1993</v>
          </cell>
          <cell r="C63">
            <v>17058063</v>
          </cell>
          <cell r="D63" t="str">
            <v>Thái Thị</v>
          </cell>
          <cell r="E63" t="str">
            <v>Huyền</v>
          </cell>
          <cell r="F63" t="str">
            <v>Thái Thị Huyền</v>
          </cell>
          <cell r="G63" t="str">
            <v>05/09/1993</v>
          </cell>
          <cell r="H63" t="str">
            <v>Hà Tĩnh</v>
          </cell>
          <cell r="I63" t="str">
            <v>Nữ</v>
          </cell>
          <cell r="J63" t="str">
            <v>Quản trị kinh doanh</v>
          </cell>
        </row>
        <row r="64">
          <cell r="A64" t="str">
            <v>Nguyễn Ngọc Yến 19/11/1991</v>
          </cell>
          <cell r="C64">
            <v>16055259</v>
          </cell>
          <cell r="D64" t="str">
            <v>Nguyễn Ngọc</v>
          </cell>
          <cell r="E64" t="str">
            <v>Yến</v>
          </cell>
          <cell r="F64" t="str">
            <v>Nguyễn Ngọc Yến</v>
          </cell>
          <cell r="G64" t="str">
            <v>19/11/1991</v>
          </cell>
          <cell r="H64" t="str">
            <v>Hà Nội</v>
          </cell>
          <cell r="I64" t="str">
            <v>Nữ</v>
          </cell>
          <cell r="J64" t="str">
            <v>Quản trị kinh doanh</v>
          </cell>
        </row>
        <row r="65">
          <cell r="A65" t="str">
            <v xml:space="preserve">  </v>
          </cell>
        </row>
        <row r="66">
          <cell r="A66" t="str">
            <v>Nguyễn Thị Minh Loan 11/08/1977</v>
          </cell>
          <cell r="B66">
            <v>8</v>
          </cell>
          <cell r="C66">
            <v>17058073</v>
          </cell>
          <cell r="D66" t="str">
            <v>Nguyễn Thị Minh</v>
          </cell>
          <cell r="E66" t="str">
            <v>Loan</v>
          </cell>
          <cell r="F66" t="str">
            <v>Nguyễn Thị Minh Loan</v>
          </cell>
          <cell r="G66" t="str">
            <v>11/08/1977</v>
          </cell>
          <cell r="H66" t="str">
            <v>Thái Nguyên</v>
          </cell>
          <cell r="I66" t="str">
            <v>Nữ</v>
          </cell>
          <cell r="J66" t="str">
            <v>Quản trị kinh doanh</v>
          </cell>
        </row>
        <row r="67">
          <cell r="A67" t="str">
            <v>Nguyễn Thanh Long 12/08/1993</v>
          </cell>
          <cell r="C67">
            <v>17058074</v>
          </cell>
          <cell r="D67" t="str">
            <v>Nguyễn Thanh</v>
          </cell>
          <cell r="E67" t="str">
            <v>Long</v>
          </cell>
          <cell r="F67" t="str">
            <v>Nguyễn Thanh Long</v>
          </cell>
          <cell r="G67" t="str">
            <v>12/08/1993</v>
          </cell>
          <cell r="H67" t="str">
            <v>Thái Bình</v>
          </cell>
          <cell r="I67" t="str">
            <v>Nam</v>
          </cell>
          <cell r="J67" t="str">
            <v>Quản trị kinh doanh</v>
          </cell>
        </row>
        <row r="68">
          <cell r="A68" t="str">
            <v>Nguyễn Thị Ngọc Mai 23/08/1991</v>
          </cell>
          <cell r="C68">
            <v>17058075</v>
          </cell>
          <cell r="D68" t="str">
            <v>Nguyễn Thị Ngọc</v>
          </cell>
          <cell r="E68" t="str">
            <v>Mai</v>
          </cell>
          <cell r="F68" t="str">
            <v>Nguyễn Thị Ngọc Mai</v>
          </cell>
          <cell r="G68" t="str">
            <v>23/08/1991</v>
          </cell>
          <cell r="H68" t="str">
            <v>Phú Thọ</v>
          </cell>
          <cell r="I68" t="str">
            <v>Nữ</v>
          </cell>
          <cell r="J68" t="str">
            <v>Quản trị kinh doanh</v>
          </cell>
        </row>
        <row r="69">
          <cell r="A69" t="str">
            <v xml:space="preserve">  </v>
          </cell>
        </row>
        <row r="70">
          <cell r="A70" t="str">
            <v>Vũ Thị Thúy Ngân 17/12/1990</v>
          </cell>
          <cell r="B70">
            <v>9</v>
          </cell>
          <cell r="C70">
            <v>17058084</v>
          </cell>
          <cell r="D70" t="str">
            <v>Vũ Thị Thúy</v>
          </cell>
          <cell r="E70" t="str">
            <v>Ngân</v>
          </cell>
          <cell r="F70" t="str">
            <v>Vũ Thị Thuý Ngân</v>
          </cell>
          <cell r="G70" t="str">
            <v>17/12/1990</v>
          </cell>
          <cell r="H70" t="str">
            <v>Vĩnh Phúc</v>
          </cell>
          <cell r="I70" t="str">
            <v>Nữ</v>
          </cell>
          <cell r="J70" t="str">
            <v>Quản trị kinh doanh</v>
          </cell>
        </row>
        <row r="71">
          <cell r="A71" t="str">
            <v>Tôn Thị Oanh 24/08/1990</v>
          </cell>
          <cell r="C71">
            <v>17058085</v>
          </cell>
          <cell r="D71" t="str">
            <v>Tôn Thị</v>
          </cell>
          <cell r="E71" t="str">
            <v>Oanh</v>
          </cell>
          <cell r="F71" t="str">
            <v>Tôn Thị Oanh</v>
          </cell>
          <cell r="G71" t="str">
            <v>24/08/1990</v>
          </cell>
          <cell r="H71" t="str">
            <v>Hà Tĩnh</v>
          </cell>
          <cell r="I71" t="str">
            <v>Nữ</v>
          </cell>
          <cell r="J71" t="str">
            <v>Quản trị kinh doanh</v>
          </cell>
        </row>
        <row r="72">
          <cell r="A72" t="str">
            <v>Nguyễn Tiến Thành 02/11/1985</v>
          </cell>
          <cell r="C72">
            <v>17058091</v>
          </cell>
          <cell r="D72" t="str">
            <v>Nguyễn Tiến</v>
          </cell>
          <cell r="E72" t="str">
            <v>Thành</v>
          </cell>
          <cell r="F72" t="str">
            <v>Nguyễn Tiến Thành</v>
          </cell>
          <cell r="G72" t="str">
            <v>02/11/1985</v>
          </cell>
          <cell r="H72" t="str">
            <v>Hưng Yên</v>
          </cell>
          <cell r="I72" t="str">
            <v>Nam</v>
          </cell>
          <cell r="J72" t="str">
            <v>Quản trị kinh doanh</v>
          </cell>
        </row>
        <row r="73">
          <cell r="A73" t="str">
            <v>Nguyễn Thị Thu Nga 28/07/1989</v>
          </cell>
          <cell r="D73" t="str">
            <v>Nguyễn Thị Thu</v>
          </cell>
          <cell r="E73" t="str">
            <v>Nga</v>
          </cell>
          <cell r="F73" t="str">
            <v>Nguyễn Thị Thu Nga</v>
          </cell>
          <cell r="G73" t="str">
            <v>28/07/1989</v>
          </cell>
          <cell r="H73" t="str">
            <v>Hoà Bình</v>
          </cell>
          <cell r="I73" t="str">
            <v>Nữ</v>
          </cell>
          <cell r="J73" t="str">
            <v>Quản trị kinh doanh</v>
          </cell>
        </row>
        <row r="74">
          <cell r="A74" t="str">
            <v xml:space="preserve">  </v>
          </cell>
        </row>
        <row r="75">
          <cell r="A75" t="str">
            <v>Bùi Thanh Bình 03/09/1983</v>
          </cell>
          <cell r="B75">
            <v>10</v>
          </cell>
          <cell r="C75">
            <v>17058165</v>
          </cell>
          <cell r="D75" t="str">
            <v>Bùi Thanh</v>
          </cell>
          <cell r="E75" t="str">
            <v>Bình</v>
          </cell>
          <cell r="F75" t="str">
            <v>Bùi Thanh Bình</v>
          </cell>
          <cell r="G75" t="str">
            <v>03/09/1983</v>
          </cell>
          <cell r="H75" t="str">
            <v>Nghệ An</v>
          </cell>
          <cell r="I75" t="str">
            <v>Nam</v>
          </cell>
          <cell r="J75" t="str">
            <v>Tài chính - Ngân hàng</v>
          </cell>
        </row>
        <row r="76">
          <cell r="A76" t="str">
            <v>Trịnh Thị Thu Dung 17/08/1983</v>
          </cell>
          <cell r="C76">
            <v>17058168</v>
          </cell>
          <cell r="D76" t="str">
            <v>Trịnh Thị Thu</v>
          </cell>
          <cell r="E76" t="str">
            <v>Dung</v>
          </cell>
          <cell r="F76" t="str">
            <v>Trịnh Thị Thu Dung</v>
          </cell>
          <cell r="G76" t="str">
            <v>17/08/1983</v>
          </cell>
          <cell r="H76" t="str">
            <v>Hà Nội</v>
          </cell>
          <cell r="I76" t="str">
            <v>Nữ</v>
          </cell>
          <cell r="J76" t="str">
            <v>Tài chính - Ngân hàng</v>
          </cell>
        </row>
        <row r="77">
          <cell r="A77" t="str">
            <v>Hoàng Quốc Dũng 10/06/1989</v>
          </cell>
          <cell r="C77">
            <v>17058170</v>
          </cell>
          <cell r="D77" t="str">
            <v>Hoàng Quốc</v>
          </cell>
          <cell r="E77" t="str">
            <v>Dũng</v>
          </cell>
          <cell r="F77" t="str">
            <v>Hoàng Quốc Dũng</v>
          </cell>
          <cell r="G77" t="str">
            <v>10/06/1989</v>
          </cell>
          <cell r="H77" t="str">
            <v>Nghệ An</v>
          </cell>
          <cell r="I77" t="str">
            <v>Nam</v>
          </cell>
          <cell r="J77" t="str">
            <v>Tài chính - Ngân hàng</v>
          </cell>
        </row>
        <row r="78">
          <cell r="A78" t="str">
            <v>Nguyễn Thị Linh 08/09/1992</v>
          </cell>
          <cell r="C78">
            <v>17058187</v>
          </cell>
          <cell r="D78" t="str">
            <v>Nguyễn Thị</v>
          </cell>
          <cell r="E78" t="str">
            <v>Linh</v>
          </cell>
          <cell r="F78" t="str">
            <v>Nguyễn Thị Linh</v>
          </cell>
          <cell r="G78" t="str">
            <v>08/09/1992</v>
          </cell>
          <cell r="H78" t="str">
            <v>Nghệ An</v>
          </cell>
          <cell r="I78" t="str">
            <v>Nữ</v>
          </cell>
          <cell r="J78" t="str">
            <v>Tài chính - Ngân hàng</v>
          </cell>
        </row>
        <row r="79">
          <cell r="A79" t="str">
            <v>Nguyễn Tiến Phong 07/10/1989</v>
          </cell>
          <cell r="D79" t="str">
            <v>Nguyễn Tiến</v>
          </cell>
          <cell r="E79" t="str">
            <v>Phong</v>
          </cell>
          <cell r="G79" t="str">
            <v>07/10/1989</v>
          </cell>
          <cell r="J79" t="str">
            <v>Tài chính - Ngân hàng</v>
          </cell>
        </row>
        <row r="80">
          <cell r="A80" t="str">
            <v xml:space="preserve">  </v>
          </cell>
        </row>
        <row r="81">
          <cell r="A81" t="str">
            <v>Đào Thị Thanh Giang 17/09/1993</v>
          </cell>
          <cell r="B81">
            <v>11</v>
          </cell>
          <cell r="C81">
            <v>17058171</v>
          </cell>
          <cell r="D81" t="str">
            <v>Đào Thị Thanh</v>
          </cell>
          <cell r="E81" t="str">
            <v>Giang</v>
          </cell>
          <cell r="F81" t="str">
            <v>Đào Thị Thanh Giang</v>
          </cell>
          <cell r="G81" t="str">
            <v>17/09/1993</v>
          </cell>
          <cell r="H81" t="str">
            <v>Thái Bình</v>
          </cell>
          <cell r="I81" t="str">
            <v>Nữ</v>
          </cell>
          <cell r="J81" t="str">
            <v>Tài chính - Ngân hàng</v>
          </cell>
        </row>
        <row r="82">
          <cell r="A82" t="str">
            <v>Hà Hiểu Huế 29/03/1992</v>
          </cell>
          <cell r="C82">
            <v>17058177</v>
          </cell>
          <cell r="D82" t="str">
            <v>Hà Hiểu</v>
          </cell>
          <cell r="E82" t="str">
            <v>Huế</v>
          </cell>
          <cell r="F82" t="str">
            <v>Hà Hiểu Huế</v>
          </cell>
          <cell r="G82" t="str">
            <v>29/03/1992</v>
          </cell>
          <cell r="H82" t="str">
            <v>Tuyên Quang</v>
          </cell>
          <cell r="I82" t="str">
            <v>Nữ</v>
          </cell>
          <cell r="J82" t="str">
            <v>Tài chính - Ngân hàng</v>
          </cell>
        </row>
        <row r="83">
          <cell r="A83" t="str">
            <v>Trần Thùy Dung 17/04/1992</v>
          </cell>
          <cell r="C83">
            <v>17058167</v>
          </cell>
          <cell r="D83" t="str">
            <v>Trần Thùy</v>
          </cell>
          <cell r="E83" t="str">
            <v>Dung</v>
          </cell>
          <cell r="F83" t="str">
            <v>Trần Thuỳ Dung</v>
          </cell>
          <cell r="G83" t="str">
            <v>17/04/1992</v>
          </cell>
          <cell r="H83" t="str">
            <v>Nghệ An</v>
          </cell>
          <cell r="I83" t="str">
            <v>Nữ</v>
          </cell>
          <cell r="J83" t="str">
            <v>Tài chính - Ngân hàng</v>
          </cell>
        </row>
        <row r="84">
          <cell r="A84" t="str">
            <v>Nguyễn Thị Diệu Ly 05/06/1992</v>
          </cell>
          <cell r="C84">
            <v>17058189</v>
          </cell>
          <cell r="D84" t="str">
            <v>Nguyễn Thị Diệu</v>
          </cell>
          <cell r="E84" t="str">
            <v>Ly</v>
          </cell>
          <cell r="F84" t="str">
            <v>Nguyễn Thị Diệu Ly</v>
          </cell>
          <cell r="G84" t="str">
            <v>05/06/1992</v>
          </cell>
          <cell r="H84" t="str">
            <v>Hải Phòng</v>
          </cell>
          <cell r="I84" t="str">
            <v>Nữ</v>
          </cell>
          <cell r="J84" t="str">
            <v>Tài chính - Ngân hàng</v>
          </cell>
        </row>
        <row r="85">
          <cell r="A85" t="str">
            <v>Trương Quang Minh 17/09/1992</v>
          </cell>
          <cell r="D85" t="str">
            <v>Trương Quang</v>
          </cell>
          <cell r="E85" t="str">
            <v>Minh</v>
          </cell>
          <cell r="G85" t="str">
            <v>17/09/1992</v>
          </cell>
          <cell r="J85" t="str">
            <v>Tài chính - Ngân hàng</v>
          </cell>
        </row>
        <row r="86">
          <cell r="A86" t="str">
            <v xml:space="preserve">  </v>
          </cell>
        </row>
        <row r="87">
          <cell r="A87" t="str">
            <v>Phạm Kiều Yên 20/12/1992</v>
          </cell>
          <cell r="B87">
            <v>12</v>
          </cell>
          <cell r="C87">
            <v>17058219</v>
          </cell>
          <cell r="D87" t="str">
            <v>Phạm Kiều</v>
          </cell>
          <cell r="E87" t="str">
            <v>Yên</v>
          </cell>
          <cell r="F87" t="str">
            <v>Phạm Kiều Yên</v>
          </cell>
          <cell r="G87" t="str">
            <v>20/12/1992</v>
          </cell>
          <cell r="H87" t="str">
            <v>Thái Bình</v>
          </cell>
          <cell r="I87" t="str">
            <v>Nữ</v>
          </cell>
          <cell r="J87" t="str">
            <v>Tài chính - Ngân hàng</v>
          </cell>
        </row>
        <row r="88">
          <cell r="A88" t="str">
            <v>Lê Hải Vinh 13/01/1992</v>
          </cell>
          <cell r="C88">
            <v>17058217</v>
          </cell>
          <cell r="D88" t="str">
            <v>Lê Hải</v>
          </cell>
          <cell r="E88" t="str">
            <v>Vinh</v>
          </cell>
          <cell r="F88" t="str">
            <v>Lê Hải Vinh</v>
          </cell>
          <cell r="G88" t="str">
            <v>13/01/1992</v>
          </cell>
          <cell r="H88" t="str">
            <v>Hà Nội</v>
          </cell>
          <cell r="I88" t="str">
            <v>Nam</v>
          </cell>
          <cell r="J88" t="str">
            <v>Tài chính - Ngân hàng</v>
          </cell>
        </row>
        <row r="89">
          <cell r="A89" t="str">
            <v>Nguyễn Thị Trang 11/03/1988</v>
          </cell>
          <cell r="C89">
            <v>17058209</v>
          </cell>
          <cell r="D89" t="str">
            <v xml:space="preserve">Nguyễn Thị </v>
          </cell>
          <cell r="E89" t="str">
            <v>Trang</v>
          </cell>
          <cell r="F89" t="str">
            <v>Nguyễn Thị Trang</v>
          </cell>
          <cell r="G89" t="str">
            <v>11/03/1988</v>
          </cell>
          <cell r="H89" t="str">
            <v>Nghệ An</v>
          </cell>
          <cell r="I89" t="str">
            <v>Nữ</v>
          </cell>
          <cell r="J89" t="str">
            <v>Tài chính - Ngân hàng</v>
          </cell>
        </row>
        <row r="90">
          <cell r="A90" t="str">
            <v>Nguyễn Thị Huyền 15/11/1991</v>
          </cell>
          <cell r="C90">
            <v>17058179</v>
          </cell>
          <cell r="D90" t="str">
            <v>Nguyễn Thị</v>
          </cell>
          <cell r="E90" t="str">
            <v>Huyền</v>
          </cell>
          <cell r="F90" t="str">
            <v>Nguyễn Thị Huyền</v>
          </cell>
          <cell r="G90" t="str">
            <v>15/11/1991</v>
          </cell>
          <cell r="H90" t="str">
            <v>Hà Nội</v>
          </cell>
          <cell r="I90" t="str">
            <v>Nữ</v>
          </cell>
          <cell r="J90" t="str">
            <v>Tài chính - Ngân hàng</v>
          </cell>
        </row>
        <row r="91">
          <cell r="A91" t="str">
            <v>Nguyễn Trúc Quỳnh 27/07/1993</v>
          </cell>
          <cell r="D91" t="str">
            <v>Nguyễn Trúc</v>
          </cell>
          <cell r="E91" t="str">
            <v>Quỳnh</v>
          </cell>
          <cell r="G91" t="str">
            <v>27/07/1993</v>
          </cell>
          <cell r="J91" t="str">
            <v>Tài chính - Ngân hàng</v>
          </cell>
        </row>
        <row r="92">
          <cell r="A92" t="str">
            <v xml:space="preserve">  </v>
          </cell>
        </row>
        <row r="93">
          <cell r="A93" t="str">
            <v>Trương Thị Huyền 18/06/1990</v>
          </cell>
          <cell r="B93">
            <v>13</v>
          </cell>
          <cell r="C93">
            <v>17058180</v>
          </cell>
          <cell r="D93" t="str">
            <v>Trương Thị</v>
          </cell>
          <cell r="E93" t="str">
            <v>Huyền</v>
          </cell>
          <cell r="F93" t="str">
            <v>Trương Thị Huyền</v>
          </cell>
          <cell r="G93" t="str">
            <v>18/06/1990</v>
          </cell>
          <cell r="H93" t="str">
            <v>Thái Bình</v>
          </cell>
          <cell r="I93" t="str">
            <v>Nữ</v>
          </cell>
          <cell r="J93" t="str">
            <v>Tài chính - Ngân hàng</v>
          </cell>
        </row>
        <row r="94">
          <cell r="A94" t="str">
            <v>Vũ Thị Huyền 17/06/1994</v>
          </cell>
          <cell r="C94">
            <v>17058181</v>
          </cell>
          <cell r="D94" t="str">
            <v>Vũ Thị</v>
          </cell>
          <cell r="E94" t="str">
            <v>Huyền</v>
          </cell>
          <cell r="F94" t="str">
            <v>Vũ Thị Huyền</v>
          </cell>
          <cell r="G94" t="str">
            <v>17/06/1994</v>
          </cell>
          <cell r="H94" t="str">
            <v>Hà Nội</v>
          </cell>
          <cell r="I94" t="str">
            <v>Nữ</v>
          </cell>
          <cell r="J94" t="str">
            <v>Tài chính - Ngân hàng</v>
          </cell>
        </row>
        <row r="95">
          <cell r="A95" t="str">
            <v>Phạm Thu Hương 20/09/1986</v>
          </cell>
          <cell r="C95">
            <v>17058186</v>
          </cell>
          <cell r="D95" t="str">
            <v>Phạm Thu</v>
          </cell>
          <cell r="E95" t="str">
            <v>Hương</v>
          </cell>
          <cell r="F95" t="str">
            <v>Phạm Thu Hương</v>
          </cell>
          <cell r="G95" t="str">
            <v>20/09/1986</v>
          </cell>
          <cell r="H95" t="str">
            <v>Hà Nội</v>
          </cell>
          <cell r="I95" t="str">
            <v>Nữ</v>
          </cell>
          <cell r="J95" t="str">
            <v>Tài chính - Ngân hàng</v>
          </cell>
        </row>
        <row r="96">
          <cell r="A96" t="str">
            <v>Nguyễn Thị Tuyến 10/12/1994</v>
          </cell>
          <cell r="C96">
            <v>17058214</v>
          </cell>
          <cell r="D96" t="str">
            <v>Nguyễn Thị</v>
          </cell>
          <cell r="E96" t="str">
            <v>Tuyến</v>
          </cell>
          <cell r="F96" t="str">
            <v>Nguyễn Thị Tuyến</v>
          </cell>
          <cell r="G96" t="str">
            <v>10/12/1994</v>
          </cell>
          <cell r="H96" t="str">
            <v>Hải Dương</v>
          </cell>
          <cell r="I96" t="str">
            <v>Nữ</v>
          </cell>
          <cell r="J96" t="str">
            <v>Tài chính - Ngân hàng</v>
          </cell>
        </row>
        <row r="97">
          <cell r="A97" t="str">
            <v>Đỗ Việt Anh 25/10/1990</v>
          </cell>
          <cell r="C97">
            <v>17058164</v>
          </cell>
          <cell r="D97" t="str">
            <v>Đỗ Việt</v>
          </cell>
          <cell r="E97" t="str">
            <v>Anh</v>
          </cell>
          <cell r="F97" t="str">
            <v>Đỗ Việt Anh</v>
          </cell>
          <cell r="G97" t="str">
            <v>25/10/1990</v>
          </cell>
          <cell r="H97" t="str">
            <v>Thanh Hóa</v>
          </cell>
          <cell r="I97" t="str">
            <v>Nam</v>
          </cell>
          <cell r="J97" t="str">
            <v>Tài chính - Ngân hàng</v>
          </cell>
        </row>
        <row r="98">
          <cell r="A98" t="str">
            <v>Đặng Thị Lan Anh 25/10/1994</v>
          </cell>
          <cell r="D98" t="str">
            <v>Đặng Thị Lan</v>
          </cell>
          <cell r="E98" t="str">
            <v>Anh</v>
          </cell>
          <cell r="G98" t="str">
            <v>25/10/1994</v>
          </cell>
          <cell r="H98" t="str">
            <v>Hà Nội</v>
          </cell>
          <cell r="J98" t="str">
            <v>Tài chính - Ngân hàng</v>
          </cell>
        </row>
        <row r="99">
          <cell r="A99" t="str">
            <v xml:space="preserve">  </v>
          </cell>
        </row>
        <row r="100">
          <cell r="A100" t="str">
            <v>Nguyễn Thùy Linh 15/05/1989</v>
          </cell>
          <cell r="B100">
            <v>14</v>
          </cell>
          <cell r="C100">
            <v>17058188</v>
          </cell>
          <cell r="D100" t="str">
            <v>Nguyễn Thùy</v>
          </cell>
          <cell r="E100" t="str">
            <v>Linh</v>
          </cell>
          <cell r="F100" t="str">
            <v>Nguyễn Thùy Linh</v>
          </cell>
          <cell r="G100" t="str">
            <v>15/05/1989</v>
          </cell>
          <cell r="H100" t="str">
            <v>Hà Nội</v>
          </cell>
          <cell r="I100" t="str">
            <v>Nữ</v>
          </cell>
          <cell r="J100" t="str">
            <v>Tài chính - Ngân hàng</v>
          </cell>
        </row>
        <row r="101">
          <cell r="A101" t="str">
            <v>Đào Thị Thu Thảo 07/10/1994</v>
          </cell>
          <cell r="C101">
            <v>17058203</v>
          </cell>
          <cell r="D101" t="str">
            <v>Đào Thị Thu</v>
          </cell>
          <cell r="E101" t="str">
            <v>Thảo</v>
          </cell>
          <cell r="F101" t="str">
            <v>Đào Thị Thu Thảo</v>
          </cell>
          <cell r="G101" t="str">
            <v>07/10/1994</v>
          </cell>
          <cell r="H101" t="str">
            <v>Hà Nam</v>
          </cell>
          <cell r="I101" t="str">
            <v>Nữ</v>
          </cell>
          <cell r="J101" t="str">
            <v>Tài chính - Ngân hàng</v>
          </cell>
        </row>
        <row r="102">
          <cell r="A102" t="str">
            <v>Trần Trung Thắng 23/09/1978</v>
          </cell>
          <cell r="C102">
            <v>17058204</v>
          </cell>
          <cell r="D102" t="str">
            <v>Trần Trung</v>
          </cell>
          <cell r="E102" t="str">
            <v>Thắng</v>
          </cell>
          <cell r="F102" t="str">
            <v>Trần Trung Thắng</v>
          </cell>
          <cell r="G102" t="str">
            <v>23/09/1978</v>
          </cell>
          <cell r="H102" t="str">
            <v>Nam Định</v>
          </cell>
          <cell r="I102" t="str">
            <v>Nam</v>
          </cell>
          <cell r="J102" t="str">
            <v>Tài chính - Ngân hàng</v>
          </cell>
        </row>
        <row r="103">
          <cell r="A103" t="str">
            <v>Ngô Thị Thu Thủy 28/08/1992</v>
          </cell>
          <cell r="C103">
            <v>17058205</v>
          </cell>
          <cell r="D103" t="str">
            <v>Ngô Thị Thu</v>
          </cell>
          <cell r="E103" t="str">
            <v>Thủy</v>
          </cell>
          <cell r="F103" t="str">
            <v>Ngô Thị Thu Thủy</v>
          </cell>
          <cell r="G103" t="str">
            <v>28/08/1992</v>
          </cell>
          <cell r="H103" t="str">
            <v>Thái Bình</v>
          </cell>
          <cell r="I103" t="str">
            <v>Nữ</v>
          </cell>
          <cell r="J103" t="str">
            <v>Tài chính - Ngân hàng</v>
          </cell>
        </row>
        <row r="104">
          <cell r="A104" t="str">
            <v>Doãn Thế Hưng 18/01/1993</v>
          </cell>
          <cell r="D104" t="str">
            <v>Doãn Thế</v>
          </cell>
          <cell r="E104" t="str">
            <v>Hưng</v>
          </cell>
          <cell r="G104" t="str">
            <v>18/01/1993</v>
          </cell>
          <cell r="J104" t="str">
            <v>Tài chính - Ngân hàng</v>
          </cell>
        </row>
        <row r="105">
          <cell r="A105" t="str">
            <v xml:space="preserve">  </v>
          </cell>
        </row>
        <row r="106">
          <cell r="A106" t="str">
            <v>Trịnh Văn Nam 02/08/1991</v>
          </cell>
          <cell r="B106">
            <v>15</v>
          </cell>
          <cell r="C106">
            <v>17058193</v>
          </cell>
          <cell r="D106" t="str">
            <v>Trịnh Văn</v>
          </cell>
          <cell r="E106" t="str">
            <v>Nam</v>
          </cell>
          <cell r="F106" t="str">
            <v>Trịnh Văn Nam</v>
          </cell>
          <cell r="G106" t="str">
            <v>02/08/1991</v>
          </cell>
          <cell r="H106" t="str">
            <v>Nam Định</v>
          </cell>
          <cell r="I106" t="str">
            <v>Nam</v>
          </cell>
          <cell r="J106" t="str">
            <v>Tài chính - Ngân hàng</v>
          </cell>
        </row>
        <row r="107">
          <cell r="A107" t="str">
            <v>Lê Duy Ngọc 10/04/1991</v>
          </cell>
          <cell r="C107">
            <v>17058194</v>
          </cell>
          <cell r="D107" t="str">
            <v>Lê Duy</v>
          </cell>
          <cell r="E107" t="str">
            <v>Ngọc</v>
          </cell>
          <cell r="F107" t="str">
            <v>Lê Duy Ngọc</v>
          </cell>
          <cell r="G107" t="str">
            <v>10/04/1991</v>
          </cell>
          <cell r="H107" t="str">
            <v>Hà Nội</v>
          </cell>
          <cell r="I107" t="str">
            <v>Nam</v>
          </cell>
          <cell r="J107" t="str">
            <v>Tài chính - Ngân hàng</v>
          </cell>
        </row>
        <row r="108">
          <cell r="A108" t="str">
            <v>Nguyễn Thị Ngọc 07/07/1990</v>
          </cell>
          <cell r="C108">
            <v>17058195</v>
          </cell>
          <cell r="D108" t="str">
            <v>Nguyễn Thị</v>
          </cell>
          <cell r="E108" t="str">
            <v>Ngọc</v>
          </cell>
          <cell r="F108" t="str">
            <v>Nguyễn Thị Ngọc</v>
          </cell>
          <cell r="G108" t="str">
            <v>07/07/1990</v>
          </cell>
          <cell r="H108" t="str">
            <v>Thái Bình</v>
          </cell>
          <cell r="I108" t="str">
            <v>Nữ</v>
          </cell>
          <cell r="J108" t="str">
            <v>Tài chính - Ngân hàng</v>
          </cell>
        </row>
        <row r="109">
          <cell r="A109" t="str">
            <v>Lê Thanh Sơn 21/09/1991</v>
          </cell>
          <cell r="C109">
            <v>17058200</v>
          </cell>
          <cell r="D109" t="str">
            <v>Lê Thanh</v>
          </cell>
          <cell r="E109" t="str">
            <v>Sơn</v>
          </cell>
          <cell r="F109" t="str">
            <v>Lê Thanh Sơn</v>
          </cell>
          <cell r="G109" t="str">
            <v>21/09/1991</v>
          </cell>
          <cell r="H109" t="str">
            <v>Hà Nội</v>
          </cell>
          <cell r="I109" t="str">
            <v>Nam</v>
          </cell>
          <cell r="J109" t="str">
            <v>Tài chính - Ngân hàng</v>
          </cell>
        </row>
        <row r="110">
          <cell r="A110" t="str">
            <v>Nguyễn Bá Sơn 22/12/1976</v>
          </cell>
          <cell r="C110">
            <v>16055181</v>
          </cell>
          <cell r="D110" t="str">
            <v>Nguyễn Bá</v>
          </cell>
          <cell r="E110" t="str">
            <v>Sơn</v>
          </cell>
          <cell r="F110" t="str">
            <v>Nguyễn Bá Sơn</v>
          </cell>
          <cell r="G110" t="str">
            <v>22/12/1976</v>
          </cell>
          <cell r="H110" t="str">
            <v>Hà Nội</v>
          </cell>
          <cell r="I110" t="str">
            <v>Nam</v>
          </cell>
          <cell r="J110" t="str">
            <v>Tài chính - Ngân hàng</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 nguon"/>
      <sheetName val="in DS"/>
    </sheetNames>
    <sheetDataSet>
      <sheetData sheetId="0">
        <row r="2">
          <cell r="C2" t="str">
            <v>Nguyễn Tuấn Anh 15/08/1987</v>
          </cell>
          <cell r="D2" t="str">
            <v>Nguyễn Tuấn Anh</v>
          </cell>
          <cell r="E2" t="str">
            <v>15/08/1987</v>
          </cell>
          <cell r="F2" t="str">
            <v>Quản lý nhà nước của Ban quản lý các khu công nghiệp và chế xuất Hà Nội đối với khu công nghiệp Thạch Thất - Quốc Oai</v>
          </cell>
          <cell r="G2" t="str">
            <v>Kinh tế chính trị</v>
          </cell>
          <cell r="H2" t="str">
            <v>Quản lý kinh tế</v>
          </cell>
          <cell r="I2">
            <v>60340410</v>
          </cell>
          <cell r="J2" t="str">
            <v>QH-2017-E</v>
          </cell>
          <cell r="K2">
            <v>2</v>
          </cell>
          <cell r="L2" t="str">
            <v>Quản lý nhà nước về đất đai trên địa bàn huyện Yên Thế, tỉnh Bắc Giang</v>
          </cell>
          <cell r="M2">
            <v>0</v>
          </cell>
          <cell r="N2" t="str">
            <v>PGS.TS Nguyễn Trúc Lê</v>
          </cell>
          <cell r="O2" t="str">
            <v>Trường Đại học Kinh tế, ĐHQGHN</v>
          </cell>
          <cell r="P2">
            <v>0</v>
          </cell>
          <cell r="Q2" t="str">
            <v>3577/QĐ-ĐHKT ngày 21/12/2018</v>
          </cell>
          <cell r="R2">
            <v>1079</v>
          </cell>
          <cell r="S2" t="str">
            <v>/ĐHKT-QĐ ngày 3/5/2019</v>
          </cell>
          <cell r="T2" t="str">
            <v>1079/ĐHKT-QĐ ngày 3/5/2019</v>
          </cell>
        </row>
        <row r="3">
          <cell r="C3" t="str">
            <v>Nguyễn Thế Anh 24/11/1978</v>
          </cell>
          <cell r="D3" t="str">
            <v>Nguyễn Thế Anh</v>
          </cell>
          <cell r="E3" t="str">
            <v>24/11/1978</v>
          </cell>
          <cell r="F3" t="str">
            <v>Quản lý phát triển thị trường nhà ở tại Hà Nội</v>
          </cell>
          <cell r="G3" t="str">
            <v>Kinh tế chính trị</v>
          </cell>
          <cell r="H3" t="str">
            <v>Quản lý kinh tế</v>
          </cell>
          <cell r="I3">
            <v>60340410</v>
          </cell>
          <cell r="J3" t="str">
            <v>QH-2017-E</v>
          </cell>
          <cell r="K3">
            <v>2</v>
          </cell>
          <cell r="L3" t="str">
            <v>Quản lý rủi ro trong công tác kiểm soát chi ngân sách nhà nước qua Kho bạc Nhà nước ở Việt Nam</v>
          </cell>
          <cell r="M3">
            <v>0</v>
          </cell>
          <cell r="N3" t="str">
            <v>PGS.TS Nguyễn Trúc Lê</v>
          </cell>
          <cell r="O3" t="str">
            <v>Trường Đại học Kinh tế, ĐHQGHN</v>
          </cell>
          <cell r="P3">
            <v>0</v>
          </cell>
          <cell r="Q3" t="str">
            <v>3577/QĐ-ĐHKT ngày 21/12/2018</v>
          </cell>
          <cell r="R3">
            <v>1080</v>
          </cell>
          <cell r="S3" t="str">
            <v>/ĐHKT-QĐ ngày 3/5/2019</v>
          </cell>
          <cell r="T3" t="str">
            <v>1080/ĐHKT-QĐ ngày 3/5/2019</v>
          </cell>
        </row>
        <row r="4">
          <cell r="C4" t="str">
            <v>Nguyễn Tuấn Anh 02/10/1987</v>
          </cell>
          <cell r="D4" t="str">
            <v>Nguyễn Tuấn Anh</v>
          </cell>
          <cell r="E4" t="str">
            <v>02/10/1987</v>
          </cell>
          <cell r="F4" t="str">
            <v>Quản lý tài chính tại Công ty cổ phần kim khí Thăng Long</v>
          </cell>
          <cell r="G4" t="str">
            <v>Kinh tế chính trị</v>
          </cell>
          <cell r="H4" t="str">
            <v>Quản lý kinh tế</v>
          </cell>
          <cell r="I4">
            <v>60340410</v>
          </cell>
          <cell r="J4" t="str">
            <v>QH-2017-E</v>
          </cell>
          <cell r="K4">
            <v>2</v>
          </cell>
          <cell r="L4" t="str">
            <v>Kiểm soát chi ngân sách nhà nước qua Kho bạc nhà nước Bình Xuyên, tỉnh Vĩnh Phúc</v>
          </cell>
          <cell r="M4">
            <v>0</v>
          </cell>
          <cell r="N4" t="str">
            <v>PGS.TS Trần Anh Tài</v>
          </cell>
          <cell r="O4" t="str">
            <v>Trường Đại học Kinh tế, ĐHQGHN</v>
          </cell>
          <cell r="P4">
            <v>0</v>
          </cell>
          <cell r="Q4" t="str">
            <v>3577/QĐ-ĐHKT ngày 21/12/2018</v>
          </cell>
          <cell r="R4">
            <v>1081</v>
          </cell>
          <cell r="S4" t="str">
            <v>/ĐHKT-QĐ ngày 3/5/2019</v>
          </cell>
          <cell r="T4" t="str">
            <v>1081/ĐHKT-QĐ ngày 3/5/2019</v>
          </cell>
        </row>
        <row r="5">
          <cell r="C5" t="str">
            <v>Phạm Ngọc Anh 25/08/1985</v>
          </cell>
          <cell r="D5" t="str">
            <v>Phạm Ngọc Anh</v>
          </cell>
          <cell r="E5" t="str">
            <v>25/08/1985</v>
          </cell>
          <cell r="F5" t="str">
            <v>Phát triển kinh tế trang trại chăn nuôi tại tỉnh Phú Thọ</v>
          </cell>
          <cell r="G5" t="str">
            <v>Kinh tế chính trị</v>
          </cell>
          <cell r="H5" t="str">
            <v>Quản lý kinh tế</v>
          </cell>
          <cell r="I5">
            <v>60340410</v>
          </cell>
          <cell r="J5" t="str">
            <v>QH-2017-E</v>
          </cell>
          <cell r="K5">
            <v>2</v>
          </cell>
          <cell r="L5" t="str">
            <v>Lượng giá kinh tế thiệt hại môi trường của cơn bão Xangsane tại các tỉnh ven biển miền Trung</v>
          </cell>
          <cell r="M5">
            <v>0</v>
          </cell>
          <cell r="N5" t="str">
            <v>PGS.TS Nguyễn Ngọc Thanh</v>
          </cell>
          <cell r="O5" t="str">
            <v>Trường ĐH Tài nguyên &amp; Môi trường</v>
          </cell>
          <cell r="P5">
            <v>0</v>
          </cell>
          <cell r="Q5" t="str">
            <v>3577/QĐ-ĐHKT ngày 21/12/2018</v>
          </cell>
          <cell r="R5">
            <v>1082</v>
          </cell>
          <cell r="S5" t="str">
            <v>/ĐHKT-QĐ ngày 3/5/2019</v>
          </cell>
          <cell r="T5" t="str">
            <v>1082/ĐHKT-QĐ ngày 3/5/2019</v>
          </cell>
        </row>
        <row r="6">
          <cell r="C6" t="str">
            <v>Phan Lan Anh 29/07/1986</v>
          </cell>
          <cell r="D6" t="str">
            <v>Phan Lan Anh</v>
          </cell>
          <cell r="E6" t="str">
            <v>29/07/1986</v>
          </cell>
          <cell r="F6" t="str">
            <v>Phát triển nguồn nguyên liệu bông thiên nhiên trong nước cho ngành dệt may Việt Nam</v>
          </cell>
          <cell r="G6" t="str">
            <v>Kinh tế chính trị</v>
          </cell>
          <cell r="H6" t="str">
            <v>Quản lý kinh tế</v>
          </cell>
          <cell r="I6">
            <v>60340410</v>
          </cell>
          <cell r="J6" t="str">
            <v>QH-2017-E</v>
          </cell>
          <cell r="K6">
            <v>2</v>
          </cell>
          <cell r="L6" t="str">
            <v>Quản lý dòng tiền tại Tổng công ty Điện lực dầu khí Việt Nam - Công ty cổ phần</v>
          </cell>
          <cell r="M6">
            <v>0</v>
          </cell>
          <cell r="N6" t="str">
            <v>PGS.TS Nguyễn Trúc Lê</v>
          </cell>
          <cell r="O6" t="str">
            <v>Trường Đại học Kinh tế, ĐHQGHN</v>
          </cell>
          <cell r="P6">
            <v>0</v>
          </cell>
          <cell r="Q6" t="str">
            <v>3577/QĐ-ĐHKT ngày 21/12/2018</v>
          </cell>
          <cell r="R6">
            <v>1083</v>
          </cell>
          <cell r="S6" t="str">
            <v>/ĐHKT-QĐ ngày 3/5/2019</v>
          </cell>
          <cell r="T6" t="str">
            <v>1083/ĐHKT-QĐ ngày 3/5/2019</v>
          </cell>
        </row>
        <row r="7">
          <cell r="C7" t="str">
            <v>Hoàng Ngọc Ánh 21/03/1979</v>
          </cell>
          <cell r="D7" t="str">
            <v>Hoàng Ngọc Ánh</v>
          </cell>
          <cell r="E7" t="str">
            <v>21/03/1979</v>
          </cell>
          <cell r="F7" t="str">
            <v>Quản lý tài sản công tại tòa án nhân dân tỉnh Thái Bình</v>
          </cell>
          <cell r="G7" t="str">
            <v>Kinh tế chính trị</v>
          </cell>
          <cell r="H7" t="str">
            <v>Quản lý kinh tế</v>
          </cell>
          <cell r="I7">
            <v>60340410</v>
          </cell>
          <cell r="J7" t="str">
            <v>QH-2017-E</v>
          </cell>
          <cell r="K7">
            <v>2</v>
          </cell>
          <cell r="L7" t="str">
            <v>Quản lý hoạt động du lịch tại di tích Văn Miếu - Quốc Tử Giám, Hà Nội</v>
          </cell>
          <cell r="M7">
            <v>0</v>
          </cell>
          <cell r="N7" t="str">
            <v>TS. Trần Quang Tuyến</v>
          </cell>
          <cell r="O7" t="str">
            <v>Trường Đại học Kinh tế, ĐHQGHN</v>
          </cell>
          <cell r="P7">
            <v>0</v>
          </cell>
          <cell r="Q7" t="str">
            <v>3577/QĐ-ĐHKT ngày 21/12/2018</v>
          </cell>
          <cell r="R7">
            <v>1084</v>
          </cell>
          <cell r="S7" t="str">
            <v>/ĐHKT-QĐ ngày 3/5/2019</v>
          </cell>
          <cell r="T7" t="str">
            <v>1084/ĐHKT-QĐ ngày 3/5/2019</v>
          </cell>
        </row>
        <row r="8">
          <cell r="C8" t="str">
            <v>Nguyễn Thị Ngọc Ánh 24/11/1985</v>
          </cell>
          <cell r="D8" t="str">
            <v>Nguyễn Thị Ngọc Ánh</v>
          </cell>
          <cell r="E8" t="str">
            <v>24/11/1985</v>
          </cell>
          <cell r="F8" t="str">
            <v>Quản lý tài chính tại Trường Đào tạo và Bồi dưỡng nghiệp vụ kiểm toán</v>
          </cell>
          <cell r="G8" t="str">
            <v>Kinh tế chính trị</v>
          </cell>
          <cell r="H8" t="str">
            <v>Quản lý kinh tế</v>
          </cell>
          <cell r="I8">
            <v>60340410</v>
          </cell>
          <cell r="J8" t="str">
            <v>QH-2017-E</v>
          </cell>
          <cell r="K8">
            <v>2</v>
          </cell>
          <cell r="L8" t="str">
            <v>Nâng cao hiệu quả hoạt động huy động vốn dân cư ở Ngân hàng Nông nghiệp và Phát triển Nông thôn Việt Nam - Chi nhánh Tây Đô</v>
          </cell>
          <cell r="M8">
            <v>0</v>
          </cell>
          <cell r="N8" t="str">
            <v>TS. Đặng Công Hoàn</v>
          </cell>
          <cell r="O8" t="str">
            <v>Ngân hàng Tecombank</v>
          </cell>
          <cell r="P8">
            <v>0</v>
          </cell>
          <cell r="Q8" t="str">
            <v>3577/QĐ-ĐHKT ngày 21/12/2018</v>
          </cell>
          <cell r="R8">
            <v>1085</v>
          </cell>
          <cell r="S8" t="str">
            <v>/ĐHKT-QĐ ngày 3/5/2019</v>
          </cell>
          <cell r="T8" t="str">
            <v>1085/ĐHKT-QĐ ngày 3/5/2019</v>
          </cell>
        </row>
        <row r="9">
          <cell r="C9" t="str">
            <v>Trần Hữu Bằng 17/05/1992</v>
          </cell>
          <cell r="D9" t="str">
            <v>Trần Hữu Bằng</v>
          </cell>
          <cell r="E9" t="str">
            <v>17/05/1992</v>
          </cell>
          <cell r="F9" t="str">
            <v>Quản lý nhà nước về thương mại biên giới trên địa bàn tỉnh Quảng Ninh</v>
          </cell>
          <cell r="G9" t="str">
            <v>Kinh tế chính trị</v>
          </cell>
          <cell r="H9" t="str">
            <v>Quản lý kinh tế</v>
          </cell>
          <cell r="I9">
            <v>60340410</v>
          </cell>
          <cell r="J9" t="str">
            <v>QH-2017-E</v>
          </cell>
          <cell r="K9">
            <v>2</v>
          </cell>
          <cell r="L9" t="str">
            <v>Quản lý tài chính tại Ban Quản lý các dự án, Đại học Quốc Gia Hà Nội</v>
          </cell>
          <cell r="M9">
            <v>0</v>
          </cell>
          <cell r="N9" t="str">
            <v>PGS.TS Lê Danh Tốn</v>
          </cell>
          <cell r="O9" t="str">
            <v>Trường Đại học Kinh tế, ĐHQGHN</v>
          </cell>
          <cell r="P9">
            <v>0</v>
          </cell>
          <cell r="Q9" t="str">
            <v>3577/QĐ-ĐHKT ngày 21/12/2018</v>
          </cell>
          <cell r="R9">
            <v>1086</v>
          </cell>
          <cell r="S9" t="str">
            <v>/ĐHKT-QĐ ngày 3/5/2019</v>
          </cell>
          <cell r="T9" t="str">
            <v>1086/ĐHKT-QĐ ngày 3/5/2019</v>
          </cell>
        </row>
        <row r="10">
          <cell r="C10" t="str">
            <v>Nguyễn Hữu Bảo 23/05/1979</v>
          </cell>
          <cell r="D10" t="str">
            <v>Nguyễn Hữu Bảo</v>
          </cell>
          <cell r="E10" t="str">
            <v>23/05/1979</v>
          </cell>
          <cell r="F10" t="str">
            <v>Hoàn thiện công tác quản lý nguồn nhân lực tại Sở kế hoạch đầu tư tỉnh Hòa Bình</v>
          </cell>
          <cell r="G10" t="str">
            <v>Kinh tế chính trị</v>
          </cell>
          <cell r="H10" t="str">
            <v>Quản lý kinh tế</v>
          </cell>
          <cell r="I10">
            <v>60340410</v>
          </cell>
          <cell r="J10" t="str">
            <v>QH-2017-E</v>
          </cell>
          <cell r="K10">
            <v>2</v>
          </cell>
          <cell r="L10" t="str">
            <v>Quản lý nhân lực tại Kiểm toán nhà nước chuyên ngành IV</v>
          </cell>
          <cell r="M10">
            <v>0</v>
          </cell>
          <cell r="N10" t="str">
            <v>TS. Vũ Văn Hưởng</v>
          </cell>
          <cell r="O10" t="str">
            <v>Trường Đại học Kinh tế, ĐHQGHN</v>
          </cell>
          <cell r="P10">
            <v>0</v>
          </cell>
          <cell r="Q10" t="str">
            <v>3577/QĐ-ĐHKT ngày 21/12/2018</v>
          </cell>
          <cell r="R10">
            <v>1087</v>
          </cell>
          <cell r="S10" t="str">
            <v>/ĐHKT-QĐ ngày 3/5/2019</v>
          </cell>
          <cell r="T10" t="str">
            <v>1087/ĐHKT-QĐ ngày 3/5/2019</v>
          </cell>
        </row>
        <row r="11">
          <cell r="C11" t="str">
            <v>Hoàng Văn Binh 20/11/1982</v>
          </cell>
          <cell r="D11" t="str">
            <v>Hoàng Văn Binh</v>
          </cell>
          <cell r="E11" t="str">
            <v>20/11/1982</v>
          </cell>
          <cell r="F11" t="str">
            <v>Công tác quản lý nguồn nhân lực tại Công ty cổ phần đầu tư Bảo Việt</v>
          </cell>
          <cell r="G11" t="str">
            <v>Kinh tế chính trị</v>
          </cell>
          <cell r="H11" t="str">
            <v>Quản lý kinh tế</v>
          </cell>
          <cell r="I11">
            <v>60340410</v>
          </cell>
          <cell r="J11" t="str">
            <v>QH-2017-E</v>
          </cell>
          <cell r="K11">
            <v>2</v>
          </cell>
          <cell r="L11" t="str">
            <v>Quản lý thu ngân sách nhà nước qua Kho bạc Nhà nước Tam Dương, tỉnh Vĩnh Phúc</v>
          </cell>
          <cell r="M11">
            <v>0</v>
          </cell>
          <cell r="N11" t="str">
            <v>TS. Hoàng Khắc Lịch</v>
          </cell>
          <cell r="O11" t="str">
            <v>Trường Đại học Kinh tế, ĐHQGHN</v>
          </cell>
          <cell r="P11">
            <v>0</v>
          </cell>
          <cell r="Q11" t="str">
            <v>3577/QĐ-ĐHKT ngày 21/12/2018</v>
          </cell>
          <cell r="R11">
            <v>1088</v>
          </cell>
          <cell r="S11" t="str">
            <v>/ĐHKT-QĐ ngày 3/5/2019</v>
          </cell>
          <cell r="T11" t="str">
            <v>1088/ĐHKT-QĐ ngày 3/5/2019</v>
          </cell>
        </row>
        <row r="12">
          <cell r="C12" t="str">
            <v>Nguyễn Hữu Cương 20/07/1978</v>
          </cell>
          <cell r="D12" t="str">
            <v>Nguyễn Hữu Cương</v>
          </cell>
          <cell r="E12" t="str">
            <v>20/07/1978</v>
          </cell>
          <cell r="F12" t="str">
            <v>Quản lý các dự án sử dụng nguồn vốn World Bank tại Ban quản lý các dự án, Đại học Quốc Gia Hà Nội</v>
          </cell>
          <cell r="G12" t="str">
            <v>Kinh tế chính trị</v>
          </cell>
          <cell r="H12" t="str">
            <v>Quản lý kinh tế</v>
          </cell>
          <cell r="I12">
            <v>60340410</v>
          </cell>
          <cell r="J12" t="str">
            <v>QH-2017-E</v>
          </cell>
          <cell r="K12">
            <v>2</v>
          </cell>
          <cell r="L12" t="str">
            <v>Quản lý nhân lực tại Công ty cổ phần xây dựng, cung ứng nhân lực và xuất nhập khẩu Thiên Ân</v>
          </cell>
          <cell r="M12">
            <v>0</v>
          </cell>
          <cell r="N12" t="str">
            <v>PGS.TS Nguyễn Ngọc Khánh</v>
          </cell>
          <cell r="O12" t="str">
            <v>Trường Đại học Mỏ - Địa chất</v>
          </cell>
          <cell r="P12">
            <v>0</v>
          </cell>
          <cell r="Q12" t="str">
            <v>3577/QĐ-ĐHKT ngày 21/12/2018</v>
          </cell>
          <cell r="R12">
            <v>1089</v>
          </cell>
          <cell r="S12" t="str">
            <v>/ĐHKT-QĐ ngày 3/5/2019</v>
          </cell>
          <cell r="T12" t="str">
            <v>1089/ĐHKT-QĐ ngày 3/5/2019</v>
          </cell>
        </row>
        <row r="13">
          <cell r="C13" t="str">
            <v>Bùi Mạnh Cường 15/06/1988</v>
          </cell>
          <cell r="D13" t="str">
            <v>Bùi Mạnh Cường</v>
          </cell>
          <cell r="E13" t="str">
            <v>15/06/1988</v>
          </cell>
          <cell r="F13" t="str">
            <v>Quản lý nhân lực tại Công ty cổ phần xây dựng Thành Nam</v>
          </cell>
          <cell r="G13" t="str">
            <v>Kinh tế chính trị</v>
          </cell>
          <cell r="H13" t="str">
            <v>Quản lý kinh tế</v>
          </cell>
          <cell r="I13">
            <v>60340410</v>
          </cell>
          <cell r="J13" t="str">
            <v>QH-2017-E</v>
          </cell>
          <cell r="K13">
            <v>2</v>
          </cell>
          <cell r="L13" t="str">
            <v>Thu hút vốn đầu tư trên địa bàn tỉnh Yên Bái</v>
          </cell>
          <cell r="M13">
            <v>0</v>
          </cell>
          <cell r="N13" t="str">
            <v>PGS.TS Ngô Tuấn Nghĩa</v>
          </cell>
          <cell r="O13" t="str">
            <v>Học viện Chính trị Quốc Gia HCM</v>
          </cell>
          <cell r="P13">
            <v>0</v>
          </cell>
          <cell r="Q13" t="str">
            <v>3577/QĐ-ĐHKT ngày 21/12/2018</v>
          </cell>
          <cell r="R13">
            <v>1090</v>
          </cell>
          <cell r="S13" t="str">
            <v>/ĐHKT-QĐ ngày 3/5/2019</v>
          </cell>
          <cell r="T13" t="str">
            <v>1090/ĐHKT-QĐ ngày 3/5/2019</v>
          </cell>
        </row>
        <row r="14">
          <cell r="C14" t="str">
            <v>Đặng Thị Dịu 03/11/1982</v>
          </cell>
          <cell r="D14" t="str">
            <v>Đặng Thị Dịu</v>
          </cell>
          <cell r="E14" t="str">
            <v>03/11/1982</v>
          </cell>
          <cell r="F14" t="str">
            <v>Quản lý tài chính tại Công ty TNHH MTV Môi trường đô thị Hà Nội</v>
          </cell>
          <cell r="G14" t="str">
            <v>Kinh tế chính trị</v>
          </cell>
          <cell r="H14" t="str">
            <v>Quản lý kinh tế</v>
          </cell>
          <cell r="I14">
            <v>60340410</v>
          </cell>
          <cell r="J14" t="str">
            <v>QH-2017-E</v>
          </cell>
          <cell r="K14">
            <v>2</v>
          </cell>
          <cell r="L14" t="str">
            <v>Quản lý rủi ro trong hoạt động sử dụng ngân quỹ nhà nước tại Kho bạc Nhà nước Việt Nam</v>
          </cell>
          <cell r="M14">
            <v>0</v>
          </cell>
          <cell r="N14" t="str">
            <v>TS. Phan Anh</v>
          </cell>
          <cell r="O14" t="str">
            <v>Học viện Ngân hàng</v>
          </cell>
          <cell r="P14">
            <v>0</v>
          </cell>
          <cell r="Q14" t="str">
            <v>3577/QĐ-ĐHKT ngày 21/12/2018</v>
          </cell>
          <cell r="R14">
            <v>1091</v>
          </cell>
          <cell r="S14" t="str">
            <v>/ĐHKT-QĐ ngày 3/5/2019</v>
          </cell>
          <cell r="T14" t="str">
            <v>1091/ĐHKT-QĐ ngày 3/5/2019</v>
          </cell>
        </row>
        <row r="15">
          <cell r="C15" t="str">
            <v>Nguyễn Khắc Dũng 25/10/1973</v>
          </cell>
          <cell r="D15" t="str">
            <v>Nguyễn Khắc Dũng</v>
          </cell>
          <cell r="E15" t="str">
            <v>25/10/1973</v>
          </cell>
          <cell r="F15" t="str">
            <v>Phát triển đội ngũ cán bộ công chức quản lý nhà nước về kinh tế Quận Đống Đa, thành phố Hà Nội</v>
          </cell>
          <cell r="G15" t="str">
            <v>Kinh tế chính trị</v>
          </cell>
          <cell r="H15" t="str">
            <v>Quản lý kinh tế</v>
          </cell>
          <cell r="I15">
            <v>60340410</v>
          </cell>
          <cell r="J15" t="str">
            <v>QH-2017-E</v>
          </cell>
          <cell r="K15">
            <v>2</v>
          </cell>
          <cell r="L15" t="str">
            <v>Quản lý thu tài chính tại Học viện Âm nhạc Quốc gia Việt Nam</v>
          </cell>
          <cell r="M15">
            <v>0</v>
          </cell>
          <cell r="N15" t="str">
            <v>PGS.TS Lê Danh Tốn</v>
          </cell>
          <cell r="O15" t="str">
            <v>Trường Đại học Kinh tế, ĐHQGHN</v>
          </cell>
          <cell r="P15">
            <v>0</v>
          </cell>
          <cell r="Q15" t="str">
            <v>3577/QĐ-ĐHKT ngày 21/12/2018</v>
          </cell>
          <cell r="R15">
            <v>1092</v>
          </cell>
          <cell r="S15" t="str">
            <v>/ĐHKT-QĐ ngày 3/5/2019</v>
          </cell>
          <cell r="T15" t="str">
            <v>1092/ĐHKT-QĐ ngày 3/5/2019</v>
          </cell>
        </row>
        <row r="16">
          <cell r="C16" t="str">
            <v>Đào Trung Dũng 08/04/1983</v>
          </cell>
          <cell r="D16" t="str">
            <v>Đào Trung Dũng</v>
          </cell>
          <cell r="E16" t="str">
            <v>08/04/1983</v>
          </cell>
          <cell r="F16" t="str">
            <v>Quản lý đội ngũ cán bộ, công chức tại huyện Hoài Đức, thành phố Hà Nội</v>
          </cell>
          <cell r="G16" t="str">
            <v>Kinh tế chính trị</v>
          </cell>
          <cell r="H16" t="str">
            <v>Quản lý kinh tế</v>
          </cell>
          <cell r="I16">
            <v>60340410</v>
          </cell>
          <cell r="J16" t="str">
            <v>QH-2017-E</v>
          </cell>
          <cell r="K16">
            <v>2</v>
          </cell>
          <cell r="L16" t="str">
            <v>Quản lý huy động vốn của Ngân hàng thương mại cổ phần Quân đội - Chi nhánh Tây Hà Nội</v>
          </cell>
          <cell r="M16">
            <v>0</v>
          </cell>
          <cell r="N16" t="str">
            <v>TS. Đỗ Anh Đức</v>
          </cell>
          <cell r="O16" t="str">
            <v>Trường Đại học Kinh tế, ĐHQGHN</v>
          </cell>
          <cell r="P16">
            <v>0</v>
          </cell>
          <cell r="Q16" t="str">
            <v>3577/QĐ-ĐHKT ngày 21/12/2018</v>
          </cell>
          <cell r="R16">
            <v>1093</v>
          </cell>
          <cell r="S16" t="str">
            <v>/ĐHKT-QĐ ngày 3/5/2019</v>
          </cell>
          <cell r="T16" t="str">
            <v>1093/ĐHKT-QĐ ngày 3/5/2019</v>
          </cell>
        </row>
        <row r="17">
          <cell r="C17" t="str">
            <v>Lê Hùng Duy 25/09/1992</v>
          </cell>
          <cell r="D17" t="str">
            <v>Lê Hùng Duy</v>
          </cell>
          <cell r="E17" t="str">
            <v>25/09/1992</v>
          </cell>
          <cell r="F17" t="str">
            <v>Quản lý thu ngân sách nhà nước trên địa bàn Quận Bắc Từ Liêm, Thành phố Hà Nội</v>
          </cell>
          <cell r="G17" t="str">
            <v>Kinh tế chính trị</v>
          </cell>
          <cell r="H17" t="str">
            <v>Quản lý kinh tế</v>
          </cell>
          <cell r="I17">
            <v>60340410</v>
          </cell>
          <cell r="J17" t="str">
            <v>QH-2017-E</v>
          </cell>
          <cell r="K17">
            <v>2</v>
          </cell>
          <cell r="L17" t="str">
            <v>Quản lý nhà nước đối với hoạt động đầu tư trực tiếp nước ngoài của Trung Quốc vào lĩnh vực kết cấu hạ tầng ở Việt Nam</v>
          </cell>
          <cell r="M17">
            <v>0</v>
          </cell>
          <cell r="N17" t="str">
            <v>TS. Phạm Thu Phương</v>
          </cell>
          <cell r="O17" t="str">
            <v>Trường Đại học Kinh tế, ĐHQGHN</v>
          </cell>
          <cell r="P17">
            <v>0</v>
          </cell>
          <cell r="Q17" t="str">
            <v>3577/QĐ-ĐHKT ngày 21/12/2018</v>
          </cell>
          <cell r="R17">
            <v>1094</v>
          </cell>
          <cell r="S17" t="str">
            <v>/ĐHKT-QĐ ngày 3/5/2019</v>
          </cell>
          <cell r="T17" t="str">
            <v>1094/ĐHKT-QĐ ngày 3/5/2019</v>
          </cell>
        </row>
        <row r="18">
          <cell r="C18" t="str">
            <v>Tống Xuân Duy 03/04/1980</v>
          </cell>
          <cell r="D18" t="str">
            <v>Tống Xuân Duy</v>
          </cell>
          <cell r="E18" t="str">
            <v>03/04/1980</v>
          </cell>
          <cell r="F18" t="str">
            <v>Quản lý hoạt động huy động vốn tại Ngân hàng Trách nhiệm hữu hạn Một thành viên dầu khí Toàn cầu - chi nhánh Thăng Long</v>
          </cell>
          <cell r="G18" t="str">
            <v>Kinh tế chính trị</v>
          </cell>
          <cell r="H18" t="str">
            <v>Quản lý kinh tế</v>
          </cell>
          <cell r="I18">
            <v>60340410</v>
          </cell>
          <cell r="J18" t="str">
            <v>QH-2017-E</v>
          </cell>
          <cell r="K18">
            <v>2</v>
          </cell>
          <cell r="L18" t="str">
            <v>Quản lý thuế thu nhập cá nhân trên địa bàn Quận Cầu Giấy, thành phố Hà Nội</v>
          </cell>
          <cell r="M18">
            <v>0</v>
          </cell>
          <cell r="N18" t="str">
            <v>PGS.TS Phạm Thị Hồng Điệp</v>
          </cell>
          <cell r="O18" t="str">
            <v>Trường Đại học Kinh tế, ĐHQGHN</v>
          </cell>
          <cell r="P18">
            <v>0</v>
          </cell>
          <cell r="Q18" t="str">
            <v>3577/QĐ-ĐHKT ngày 21/12/2018</v>
          </cell>
          <cell r="R18">
            <v>1095</v>
          </cell>
          <cell r="S18" t="str">
            <v>/ĐHKT-QĐ ngày 3/5/2019</v>
          </cell>
          <cell r="T18" t="str">
            <v>1095/ĐHKT-QĐ ngày 3/5/2019</v>
          </cell>
        </row>
        <row r="19">
          <cell r="C19" t="str">
            <v>Cao Thị Hương Giang 02/09/1992</v>
          </cell>
          <cell r="D19" t="str">
            <v>Cao Thị Hương Giang</v>
          </cell>
          <cell r="E19" t="str">
            <v>02/09/1992</v>
          </cell>
          <cell r="F19" t="str">
            <v>Quản lý dịch vụ hải quan điện tử tại Cục hải quan thành phố Hải Phòng</v>
          </cell>
          <cell r="G19" t="str">
            <v>Kinh tế chính trị</v>
          </cell>
          <cell r="H19" t="str">
            <v>Quản lý kinh tế</v>
          </cell>
          <cell r="I19">
            <v>60340410</v>
          </cell>
          <cell r="J19" t="str">
            <v>QH-2017-E</v>
          </cell>
          <cell r="K19">
            <v>2</v>
          </cell>
          <cell r="L19" t="str">
            <v>Quản lý tài chính tại Khoa Quốc tế - Đại học Quốc Gia Hà Nội</v>
          </cell>
          <cell r="M19">
            <v>0</v>
          </cell>
          <cell r="N19" t="str">
            <v>PGS.TS Trần Đức Hiệp</v>
          </cell>
          <cell r="O19" t="str">
            <v>Trường Đại học Kinh tế, ĐHQGHN</v>
          </cell>
          <cell r="P19">
            <v>0</v>
          </cell>
          <cell r="Q19" t="str">
            <v>3577/QĐ-ĐHKT ngày 21/12/2018</v>
          </cell>
          <cell r="R19">
            <v>1096</v>
          </cell>
          <cell r="S19" t="str">
            <v>/ĐHKT-QĐ ngày 3/5/2019</v>
          </cell>
          <cell r="T19" t="str">
            <v>1096/ĐHKT-QĐ ngày 3/5/2019</v>
          </cell>
        </row>
        <row r="20">
          <cell r="C20" t="str">
            <v>Nguyễn Thị Hà Giang 25/12/1983</v>
          </cell>
          <cell r="D20" t="str">
            <v>Nguyễn Thị Hà Giang</v>
          </cell>
          <cell r="E20" t="str">
            <v>25/12/1983</v>
          </cell>
          <cell r="F20" t="str">
            <v>Quản lý thuế xuất nhập khẩu tại Chi cục hải quan Gia Thụy</v>
          </cell>
          <cell r="G20" t="str">
            <v>Kinh tế chính trị</v>
          </cell>
          <cell r="H20" t="str">
            <v>Quản lý kinh tế</v>
          </cell>
          <cell r="I20">
            <v>60340410</v>
          </cell>
          <cell r="J20" t="str">
            <v>QH-2017-E</v>
          </cell>
          <cell r="K20">
            <v>2</v>
          </cell>
          <cell r="L20" t="str">
            <v>Quản lý đất đai tại các khu công nghiệp trên địa bàn thành phố Hà Nội</v>
          </cell>
          <cell r="M20">
            <v>0</v>
          </cell>
          <cell r="N20" t="str">
            <v>GS.TS Phan Huy Đường</v>
          </cell>
          <cell r="O20" t="str">
            <v>Trường Đại học Kinh tế, ĐHQGHN</v>
          </cell>
          <cell r="P20">
            <v>0</v>
          </cell>
          <cell r="Q20" t="str">
            <v>3577/QĐ-ĐHKT ngày 21/12/2018</v>
          </cell>
          <cell r="R20">
            <v>1097</v>
          </cell>
          <cell r="S20" t="str">
            <v>/ĐHKT-QĐ ngày 3/5/2019</v>
          </cell>
          <cell r="T20" t="str">
            <v>1097/ĐHKT-QĐ ngày 3/5/2019</v>
          </cell>
        </row>
        <row r="21">
          <cell r="C21" t="str">
            <v>Đặng Thị Việt Hà 29/07/1983</v>
          </cell>
          <cell r="D21" t="str">
            <v>Đặng Thị Việt Hà</v>
          </cell>
          <cell r="E21" t="str">
            <v>29/07/1983</v>
          </cell>
          <cell r="F21" t="str">
            <v>Quản lý chi thường xuyên ngân sách nhà nước tại Kho bạc nhà nước Hải phòng</v>
          </cell>
          <cell r="G21" t="str">
            <v>Kinh tế chính trị</v>
          </cell>
          <cell r="H21" t="str">
            <v>Quản lý kinh tế</v>
          </cell>
          <cell r="I21">
            <v>60340410</v>
          </cell>
          <cell r="J21" t="str">
            <v>QH-2017-E</v>
          </cell>
          <cell r="K21">
            <v>2</v>
          </cell>
          <cell r="L21" t="str">
            <v>Phát triển nhân lực cơ quan Kho bạc nhà nước Trung Ương theo vị trí việc làm</v>
          </cell>
          <cell r="M21">
            <v>0</v>
          </cell>
          <cell r="N21" t="str">
            <v>PGS.TS Phạm Văn Dũng</v>
          </cell>
          <cell r="O21" t="str">
            <v>Trường Đại học Kinh tế, ĐHQGHN</v>
          </cell>
          <cell r="P21">
            <v>0</v>
          </cell>
          <cell r="Q21" t="str">
            <v>3577/QĐ-ĐHKT ngày 21/12/2018</v>
          </cell>
          <cell r="R21">
            <v>1098</v>
          </cell>
          <cell r="S21" t="str">
            <v>/ĐHKT-QĐ ngày 3/5/2019</v>
          </cell>
          <cell r="T21" t="str">
            <v>1098/ĐHKT-QĐ ngày 3/5/2019</v>
          </cell>
        </row>
        <row r="22">
          <cell r="C22" t="str">
            <v>Lê Diệu Hà 12/04/1987</v>
          </cell>
          <cell r="D22" t="str">
            <v>Lê Diệu Hà</v>
          </cell>
          <cell r="E22" t="str">
            <v>12/04/1987</v>
          </cell>
          <cell r="F22" t="str">
            <v>Quản lý nguồn nhân lực tại Ngân hàng thương mại cổ phần đầu tư và phát triển Việt Nam chi nhánh Tây Hồ</v>
          </cell>
          <cell r="G22" t="str">
            <v>Kinh tế chính trị</v>
          </cell>
          <cell r="H22" t="str">
            <v>Quản lý kinh tế</v>
          </cell>
          <cell r="I22">
            <v>60340410</v>
          </cell>
          <cell r="J22" t="str">
            <v>QH-2017-E</v>
          </cell>
          <cell r="K22">
            <v>2</v>
          </cell>
          <cell r="L22" t="str">
            <v>Quản lý nhân lực tại Ngân hàng TMCP Công thương Việt Nam - Chi nhánh Quang Minh</v>
          </cell>
          <cell r="M22">
            <v>0</v>
          </cell>
          <cell r="N22" t="str">
            <v>TS. Lê Thị Hồng Điệp</v>
          </cell>
          <cell r="O22" t="str">
            <v>Trường Đại học Kinh tế, ĐHQGHN</v>
          </cell>
          <cell r="P22">
            <v>0</v>
          </cell>
          <cell r="Q22" t="str">
            <v>3577/QĐ-ĐHKT ngày 21/12/2018</v>
          </cell>
          <cell r="R22">
            <v>1099</v>
          </cell>
          <cell r="S22" t="str">
            <v>/ĐHKT-QĐ ngày 3/5/2019</v>
          </cell>
          <cell r="T22" t="str">
            <v>1099/ĐHKT-QĐ ngày 3/5/2019</v>
          </cell>
        </row>
        <row r="23">
          <cell r="C23" t="str">
            <v>Lê Thanh Hải 27/01/1982</v>
          </cell>
          <cell r="D23" t="str">
            <v>Lê Thanh Hải</v>
          </cell>
          <cell r="E23" t="str">
            <v>27/01/1982</v>
          </cell>
          <cell r="F23" t="str">
            <v>Quản lý hoạt động cho vay của Ngân hàng nông nghiệp và phát triển nông thôn Việt Nam đối với các chi nhánh trên địa bàn Quận Hoàn Kiếm</v>
          </cell>
          <cell r="G23" t="str">
            <v>Kinh tế chính trị</v>
          </cell>
          <cell r="H23" t="str">
            <v>Quản lý kinh tế</v>
          </cell>
          <cell r="I23">
            <v>60340410</v>
          </cell>
          <cell r="J23" t="str">
            <v>QH-2017-E</v>
          </cell>
          <cell r="K23">
            <v>2</v>
          </cell>
          <cell r="L23" t="str">
            <v>Quản lý nhà nước về đất đai trên địa bàn Thị xã Từ Sơn, tỉnh Bắc Ninh</v>
          </cell>
          <cell r="M23">
            <v>0</v>
          </cell>
          <cell r="N23" t="str">
            <v>PGS.TS Trần Đức Hiệp</v>
          </cell>
          <cell r="O23" t="str">
            <v>Trường Đại học Kinh tế, ĐHQGHN</v>
          </cell>
          <cell r="P23">
            <v>0</v>
          </cell>
          <cell r="Q23" t="str">
            <v>3577/QĐ-ĐHKT ngày 21/12/2018</v>
          </cell>
          <cell r="R23">
            <v>1100</v>
          </cell>
          <cell r="S23" t="str">
            <v>/ĐHKT-QĐ ngày 3/5/2019</v>
          </cell>
          <cell r="T23" t="str">
            <v>1100/ĐHKT-QĐ ngày 3/5/2019</v>
          </cell>
        </row>
        <row r="24">
          <cell r="C24" t="str">
            <v>Nguyễn Thị Hồng Hải 22/08/1986</v>
          </cell>
          <cell r="D24" t="str">
            <v>Nguyễn Thị Hồng Hải</v>
          </cell>
          <cell r="E24" t="str">
            <v>22/08/1986</v>
          </cell>
          <cell r="F24" t="str">
            <v>Quản lý dịch vụ thẻ tại Ngân hàng thương mại cổ phần kỹ thương Việt Nam</v>
          </cell>
          <cell r="G24" t="str">
            <v>Kinh tế chính trị</v>
          </cell>
          <cell r="H24" t="str">
            <v>Quản lý kinh tế</v>
          </cell>
          <cell r="I24">
            <v>60340410</v>
          </cell>
          <cell r="J24" t="str">
            <v>QH-2017-E</v>
          </cell>
          <cell r="K24">
            <v>2</v>
          </cell>
          <cell r="L24" t="str">
            <v>Quản lý vốn đầu tư xây dựng cơ bản từ ngân sách nhà nước tại Bộ Văn hóa, Thể thao và Du lịch</v>
          </cell>
          <cell r="M24">
            <v>0</v>
          </cell>
          <cell r="N24" t="str">
            <v>TS. Ngô Đăng Thành</v>
          </cell>
          <cell r="O24" t="str">
            <v>Trường Đại học Kinh tế, ĐHQGHN</v>
          </cell>
          <cell r="P24">
            <v>0</v>
          </cell>
          <cell r="Q24" t="str">
            <v>3577/QĐ-ĐHKT ngày 21/12/2018</v>
          </cell>
          <cell r="R24">
            <v>1101</v>
          </cell>
          <cell r="S24" t="str">
            <v>/ĐHKT-QĐ ngày 3/5/2019</v>
          </cell>
          <cell r="T24" t="str">
            <v>1101/ĐHKT-QĐ ngày 3/5/2019</v>
          </cell>
        </row>
        <row r="25">
          <cell r="C25" t="str">
            <v>Trần Xuân Hải 18/01/1977</v>
          </cell>
          <cell r="D25" t="str">
            <v>Trần Xuân Hải</v>
          </cell>
          <cell r="E25" t="str">
            <v>18/01/1977</v>
          </cell>
          <cell r="F25" t="str">
            <v>Quản lý đội ngũ nhân lực tại Công ty TNHH bảo hiểm phi nhân thọ FUBON Việt Nam</v>
          </cell>
          <cell r="G25" t="str">
            <v>Kinh tế chính trị</v>
          </cell>
          <cell r="H25" t="str">
            <v>Quản lý kinh tế</v>
          </cell>
          <cell r="I25">
            <v>60340410</v>
          </cell>
          <cell r="J25" t="str">
            <v>QH-2017-E</v>
          </cell>
          <cell r="K25">
            <v>2</v>
          </cell>
          <cell r="L25" t="str">
            <v>Tạo nguồn nhân lực kỹ thuật tại Tổng công ty Điện lực dầu khí Việt Nam - CTCP</v>
          </cell>
          <cell r="M25">
            <v>0</v>
          </cell>
          <cell r="N25" t="str">
            <v>PGS.TS Nguyễn Trúc Lê</v>
          </cell>
          <cell r="O25" t="str">
            <v>Trường Đại học Kinh tế, ĐHQGHN</v>
          </cell>
          <cell r="P25">
            <v>0</v>
          </cell>
          <cell r="Q25" t="str">
            <v>3577/QĐ-ĐHKT ngày 21/12/2018</v>
          </cell>
          <cell r="R25">
            <v>1102</v>
          </cell>
          <cell r="S25" t="str">
            <v>/ĐHKT-QĐ ngày 3/5/2019</v>
          </cell>
          <cell r="T25" t="str">
            <v>1102/ĐHKT-QĐ ngày 3/5/2019</v>
          </cell>
        </row>
        <row r="26">
          <cell r="C26" t="str">
            <v>Nguyễn Thị Bích Hằng 07/07/1981</v>
          </cell>
          <cell r="D26" t="str">
            <v>Nguyễn Thị Bích Hằng</v>
          </cell>
          <cell r="E26" t="str">
            <v>07/07/1981</v>
          </cell>
          <cell r="F26" t="str">
            <v>Xây dựng chiến lược kinh doanh Công ty cổ phần thuốc sát trùng Việt Nam</v>
          </cell>
          <cell r="G26" t="str">
            <v>Kinh tế chính trị</v>
          </cell>
          <cell r="H26" t="str">
            <v>Quản lý kinh tế</v>
          </cell>
          <cell r="I26">
            <v>60340410</v>
          </cell>
          <cell r="J26" t="str">
            <v>QH-2017-E</v>
          </cell>
          <cell r="K26">
            <v>2</v>
          </cell>
          <cell r="L26" t="str">
            <v>Quản lý mua sắm tài sản công tại Tổng cục biển và hải đảo Việt Nam</v>
          </cell>
          <cell r="M26">
            <v>0</v>
          </cell>
          <cell r="N26" t="str">
            <v>TS. Vũ Văn Hưởng</v>
          </cell>
          <cell r="O26" t="str">
            <v>Trường Đại học Kinh tế, ĐHQGHN</v>
          </cell>
          <cell r="P26">
            <v>0</v>
          </cell>
          <cell r="Q26" t="str">
            <v>3577/QĐ-ĐHKT ngày 21/12/2018</v>
          </cell>
          <cell r="R26">
            <v>1103</v>
          </cell>
          <cell r="S26" t="str">
            <v>/ĐHKT-QĐ ngày 3/5/2019</v>
          </cell>
          <cell r="T26" t="str">
            <v>1103/ĐHKT-QĐ ngày 3/5/2019</v>
          </cell>
        </row>
        <row r="27">
          <cell r="C27" t="str">
            <v>Nguyễn Thị Thu Hằng 06/08/1986</v>
          </cell>
          <cell r="D27" t="str">
            <v>Nguyễn Thị Thu Hằng</v>
          </cell>
          <cell r="E27" t="str">
            <v>06/08/1986</v>
          </cell>
          <cell r="F27" t="str">
            <v>Chính sách hỗ trợ tín dụng cho doanh nghiệp nhỏ và vừa tại tỉnh Ninh Bình</v>
          </cell>
          <cell r="G27" t="str">
            <v>Kinh tế chính trị</v>
          </cell>
          <cell r="H27" t="str">
            <v>Quản lý kinh tế</v>
          </cell>
          <cell r="I27">
            <v>60340410</v>
          </cell>
          <cell r="J27" t="str">
            <v>QH-2017-E</v>
          </cell>
          <cell r="K27">
            <v>2</v>
          </cell>
          <cell r="L27" t="str">
            <v>Quản lý nhân lực tại Văn phòng Bộ Tài chính</v>
          </cell>
          <cell r="M27">
            <v>0</v>
          </cell>
          <cell r="N27" t="str">
            <v>TS. Lưu Quốc Đạt</v>
          </cell>
          <cell r="O27" t="str">
            <v>Trường Đại học Kinh tế, ĐHQGHN</v>
          </cell>
          <cell r="P27">
            <v>0</v>
          </cell>
          <cell r="Q27" t="str">
            <v>3577/QĐ-ĐHKT ngày 21/12/2018</v>
          </cell>
          <cell r="R27">
            <v>1104</v>
          </cell>
          <cell r="S27" t="str">
            <v>/ĐHKT-QĐ ngày 3/5/2019</v>
          </cell>
          <cell r="T27" t="str">
            <v>1104/ĐHKT-QĐ ngày 3/5/2019</v>
          </cell>
        </row>
        <row r="28">
          <cell r="C28" t="str">
            <v>Nguyễn Thị Hằng 29/06/1975</v>
          </cell>
          <cell r="D28" t="str">
            <v>Nguyễn Thị Hằng</v>
          </cell>
          <cell r="E28" t="str">
            <v>29/06/1975</v>
          </cell>
          <cell r="F28" t="str">
            <v>Hoàn thiện công tác quản lý tài chính cho hoạt động Khoa học công nghệ tại Trung tâm công nghệ vi điện tử và tin học thuộc Viện ứng dụng công nghệ</v>
          </cell>
          <cell r="G28" t="str">
            <v>Kinh tế chính trị</v>
          </cell>
          <cell r="H28" t="str">
            <v>Quản lý kinh tế</v>
          </cell>
          <cell r="I28">
            <v>60340410</v>
          </cell>
          <cell r="J28" t="str">
            <v>QH-2017-E</v>
          </cell>
          <cell r="K28">
            <v>2</v>
          </cell>
          <cell r="L28" t="str">
            <v>Quản lý tài chính tại Công ty cổ phần Thủy điện Đăkdrinh</v>
          </cell>
          <cell r="M28">
            <v>0</v>
          </cell>
          <cell r="N28" t="str">
            <v>PGS.TS Nguyễn Anh Tuấn</v>
          </cell>
          <cell r="O28" t="str">
            <v>Trường Đại học Sư phạm TDTT Hà Nội</v>
          </cell>
          <cell r="P28">
            <v>0</v>
          </cell>
          <cell r="Q28" t="str">
            <v>3577/QĐ-ĐHKT ngày 21/12/2018</v>
          </cell>
          <cell r="R28">
            <v>1105</v>
          </cell>
          <cell r="S28" t="str">
            <v>/ĐHKT-QĐ ngày 3/5/2019</v>
          </cell>
          <cell r="T28" t="str">
            <v>1105/ĐHKT-QĐ ngày 3/5/2019</v>
          </cell>
        </row>
        <row r="29">
          <cell r="C29" t="str">
            <v>Nguyễn Văn Hanh 05/06/1974</v>
          </cell>
          <cell r="D29" t="str">
            <v>Nguyễn Văn Hanh</v>
          </cell>
          <cell r="E29" t="str">
            <v>05/06/1974</v>
          </cell>
          <cell r="F29" t="str">
            <v>Quản lý tài chính tại Bệnh viện Đa khoa Đống Đa</v>
          </cell>
          <cell r="G29" t="str">
            <v>Kinh tế chính trị</v>
          </cell>
          <cell r="H29" t="str">
            <v>Quản lý kinh tế</v>
          </cell>
          <cell r="I29">
            <v>60340410</v>
          </cell>
          <cell r="J29" t="str">
            <v>QH-2017-E</v>
          </cell>
          <cell r="K29">
            <v>2</v>
          </cell>
          <cell r="L29" t="str">
            <v>Phát triển nhân lực tại cơ quan Kho bạc nhà nước Hà Nội</v>
          </cell>
          <cell r="M29">
            <v>0</v>
          </cell>
          <cell r="N29" t="str">
            <v>PGS.TS Phạm Thị Hồng Điệp</v>
          </cell>
          <cell r="O29" t="str">
            <v>Trường Đại học Kinh tế, ĐHQGHN</v>
          </cell>
          <cell r="P29">
            <v>0</v>
          </cell>
          <cell r="Q29" t="str">
            <v>3577/QĐ-ĐHKT ngày 21/12/2018</v>
          </cell>
          <cell r="R29">
            <v>1106</v>
          </cell>
          <cell r="S29" t="str">
            <v>/ĐHKT-QĐ ngày 3/5/2019</v>
          </cell>
          <cell r="T29" t="str">
            <v>1106/ĐHKT-QĐ ngày 3/5/2019</v>
          </cell>
        </row>
        <row r="30">
          <cell r="C30" t="str">
            <v>Bùi Thị Minh Hạnh 30/12/1985</v>
          </cell>
          <cell r="D30" t="str">
            <v>Bùi Thị Minh Hạnh</v>
          </cell>
          <cell r="E30" t="str">
            <v>30/12/1985</v>
          </cell>
          <cell r="F30" t="str">
            <v>Quản lý nhân lực hòa giải viên ở cơ sở của Quận Cầu Giấy, thành phố Hà Nội</v>
          </cell>
          <cell r="G30" t="str">
            <v>Kinh tế chính trị</v>
          </cell>
          <cell r="H30" t="str">
            <v>Quản lý kinh tế</v>
          </cell>
          <cell r="I30">
            <v>60340410</v>
          </cell>
          <cell r="J30" t="str">
            <v>QH-2017-E</v>
          </cell>
          <cell r="K30">
            <v>2</v>
          </cell>
          <cell r="L30" t="str">
            <v>Quản lý tín dụng tại Ngân hàng thương mại TNHH MTV Đại Dương - Chi nhánh Thăng Long</v>
          </cell>
          <cell r="M30">
            <v>0</v>
          </cell>
          <cell r="N30" t="str">
            <v>PGS.TS Nguyễn Anh Tuấn</v>
          </cell>
          <cell r="O30" t="str">
            <v>Trường Đại học Sư phạm TDTT Hà Nội</v>
          </cell>
          <cell r="P30">
            <v>0</v>
          </cell>
          <cell r="Q30" t="str">
            <v>3577/QĐ-ĐHKT ngày 21/12/2018</v>
          </cell>
          <cell r="R30">
            <v>1107</v>
          </cell>
          <cell r="S30" t="str">
            <v>/ĐHKT-QĐ ngày 3/5/2019</v>
          </cell>
          <cell r="T30" t="str">
            <v>1107/ĐHKT-QĐ ngày 3/5/2019</v>
          </cell>
        </row>
        <row r="31">
          <cell r="C31" t="str">
            <v>Phùng Thị Hồng Hạnh 10/04/1990</v>
          </cell>
          <cell r="D31" t="str">
            <v>Phùng Thị Hồng Hạnh</v>
          </cell>
          <cell r="E31" t="str">
            <v>10/04/1990</v>
          </cell>
          <cell r="F31" t="str">
            <v>Quản lý chi thường xuyên ngân sách nhà nước tại Quận Hoàng Mai, thành phố Hà Nội</v>
          </cell>
          <cell r="G31" t="str">
            <v>Kinh tế chính trị</v>
          </cell>
          <cell r="H31" t="str">
            <v>Quản lý kinh tế</v>
          </cell>
          <cell r="I31">
            <v>60340410</v>
          </cell>
          <cell r="J31" t="str">
            <v>QH-2017-E</v>
          </cell>
          <cell r="K31">
            <v>2</v>
          </cell>
          <cell r="L31" t="str">
            <v>Quản lý tài chính tại Bệnh viện Đa khoa Đông Anh, thành phố Hà Nội</v>
          </cell>
          <cell r="M31">
            <v>0</v>
          </cell>
          <cell r="N31" t="str">
            <v>TS. Vũ Thị Dậu</v>
          </cell>
          <cell r="O31" t="str">
            <v>Trường Đại học Kinh tế, ĐHQGHN</v>
          </cell>
          <cell r="P31">
            <v>0</v>
          </cell>
          <cell r="Q31" t="str">
            <v>3577/QĐ-ĐHKT ngày 21/12/2018</v>
          </cell>
          <cell r="R31">
            <v>1108</v>
          </cell>
          <cell r="S31" t="str">
            <v>/ĐHKT-QĐ ngày 3/5/2019</v>
          </cell>
          <cell r="T31" t="str">
            <v>1108/ĐHKT-QĐ ngày 3/5/2019</v>
          </cell>
        </row>
        <row r="32">
          <cell r="C32" t="str">
            <v>Trương Thị Hảo 20/09/1989</v>
          </cell>
          <cell r="D32" t="str">
            <v>Trương Thị Hảo</v>
          </cell>
          <cell r="E32" t="str">
            <v>20/09/1989</v>
          </cell>
          <cell r="F32" t="str">
            <v>Quản lý tài chính dự án trúng thầu tại Công ty cổ phần đầu tư xây lắp kỹ thuật hạ tầng PIDI</v>
          </cell>
          <cell r="G32" t="str">
            <v>Kinh tế chính trị</v>
          </cell>
          <cell r="H32" t="str">
            <v>Quản lý kinh tế</v>
          </cell>
          <cell r="I32">
            <v>60340410</v>
          </cell>
          <cell r="J32" t="str">
            <v>QH-2017-E</v>
          </cell>
          <cell r="K32">
            <v>2</v>
          </cell>
          <cell r="L32" t="str">
            <v>Quản lý nhà nước về đất đai trên địa bàn huyện Hoài Đức, thành phố Hà Nội</v>
          </cell>
          <cell r="M32">
            <v>0</v>
          </cell>
          <cell r="N32" t="str">
            <v>GS.TS Phan Huy Đường</v>
          </cell>
          <cell r="O32" t="str">
            <v>Trường Đại học Kinh tế, ĐHQGHN</v>
          </cell>
          <cell r="P32">
            <v>0</v>
          </cell>
          <cell r="Q32" t="str">
            <v>3577/QĐ-ĐHKT ngày 21/12/2018</v>
          </cell>
          <cell r="R32">
            <v>1109</v>
          </cell>
          <cell r="S32" t="str">
            <v>/ĐHKT-QĐ ngày 3/5/2019</v>
          </cell>
          <cell r="T32" t="str">
            <v>1109/ĐHKT-QĐ ngày 3/5/2019</v>
          </cell>
        </row>
        <row r="33">
          <cell r="C33" t="str">
            <v>Nguyễn Đức Hoàn 13/04/1980</v>
          </cell>
          <cell r="D33" t="str">
            <v>Nguyễn Đức Hoàn</v>
          </cell>
          <cell r="E33" t="str">
            <v>13/04/1980</v>
          </cell>
          <cell r="F33" t="str">
            <v>Quản lý tài chính theo cơ chế tự chủ tại Trường trung cấp kinh tế Hà Nội</v>
          </cell>
          <cell r="G33" t="str">
            <v>Kinh tế chính trị</v>
          </cell>
          <cell r="H33" t="str">
            <v>Quản lý kinh tế</v>
          </cell>
          <cell r="I33">
            <v>60340410</v>
          </cell>
          <cell r="J33" t="str">
            <v>QH-2017-E</v>
          </cell>
          <cell r="K33">
            <v>2</v>
          </cell>
          <cell r="L33" t="str">
            <v>Quản lý tín dụng khách hàng cá nhân tại Ngân hàng TMCP Đầu tư và phát triển Việt Nam - Chi nhánh Yên Bái</v>
          </cell>
          <cell r="M33">
            <v>0</v>
          </cell>
          <cell r="N33" t="str">
            <v>PGS.TS Phạm Thị Hồng Điệp</v>
          </cell>
          <cell r="O33" t="str">
            <v>Trường Đại học Kinh tế, ĐHQGHN</v>
          </cell>
          <cell r="P33">
            <v>0</v>
          </cell>
          <cell r="Q33" t="str">
            <v>3577/QĐ-ĐHKT ngày 21/12/2018</v>
          </cell>
          <cell r="R33">
            <v>1110</v>
          </cell>
          <cell r="S33" t="str">
            <v>/ĐHKT-QĐ ngày 3/5/2019</v>
          </cell>
          <cell r="T33" t="str">
            <v>1110/ĐHKT-QĐ ngày 3/5/2019</v>
          </cell>
        </row>
        <row r="34">
          <cell r="C34" t="str">
            <v>Nguyễn Thị Thu Hoài 13/04/1987</v>
          </cell>
          <cell r="D34" t="str">
            <v>Nguyễn Thị Thu Hoài</v>
          </cell>
          <cell r="E34" t="str">
            <v>13/04/1987</v>
          </cell>
          <cell r="F34" t="str">
            <v>Kiểm soát nội bộ tại Công ty cổ phần đường sắt Thanh Hóa</v>
          </cell>
          <cell r="G34" t="str">
            <v>Kinh tế chính trị</v>
          </cell>
          <cell r="H34" t="str">
            <v>Quản lý kinh tế</v>
          </cell>
          <cell r="I34">
            <v>60340410</v>
          </cell>
          <cell r="J34" t="str">
            <v>QH-2017-E</v>
          </cell>
          <cell r="K34">
            <v>2</v>
          </cell>
          <cell r="L34" t="str">
            <v>Phát triển nhân lực du lịch thành phố Hà Nội</v>
          </cell>
          <cell r="M34">
            <v>0</v>
          </cell>
          <cell r="N34" t="str">
            <v>PGS.TS Phạm Thị Túy</v>
          </cell>
          <cell r="O34" t="str">
            <v>Học viện Chính trị Quốc gia Hồ Chí Minh</v>
          </cell>
          <cell r="P34">
            <v>0</v>
          </cell>
          <cell r="Q34" t="str">
            <v>3577/QĐ-ĐHKT ngày 21/12/2018</v>
          </cell>
          <cell r="R34">
            <v>1111</v>
          </cell>
          <cell r="S34" t="str">
            <v>/ĐHKT-QĐ ngày 3/5/2019</v>
          </cell>
          <cell r="T34" t="str">
            <v>1111/ĐHKT-QĐ ngày 3/5/2019</v>
          </cell>
        </row>
        <row r="35">
          <cell r="C35" t="str">
            <v>Nguyễn Thị Hồng 03/02/1982</v>
          </cell>
          <cell r="D35" t="str">
            <v>Nguyễn Thị Hồng</v>
          </cell>
          <cell r="E35" t="str">
            <v>03/02/1982</v>
          </cell>
          <cell r="F35" t="str">
            <v>Chiến lược phát triển của Công ty cổ phần đầu tư và xây lắp Thành An 665</v>
          </cell>
          <cell r="G35" t="str">
            <v>Kinh tế chính trị</v>
          </cell>
          <cell r="H35" t="str">
            <v>Quản lý kinh tế</v>
          </cell>
          <cell r="I35">
            <v>60340410</v>
          </cell>
          <cell r="J35" t="str">
            <v>QH-2017-E</v>
          </cell>
          <cell r="K35">
            <v>2</v>
          </cell>
          <cell r="L35" t="str">
            <v>Quản lý tài chính tại Bệnh viện Đa khoa huyện Mê Linh, thành phố Hà Nội</v>
          </cell>
          <cell r="M35">
            <v>0</v>
          </cell>
          <cell r="N35" t="str">
            <v>PGS.TS Mai Thị Thanh Xuân</v>
          </cell>
          <cell r="O35" t="str">
            <v>Trường Đại học Kinh tế, ĐHQGHN</v>
          </cell>
          <cell r="P35">
            <v>0</v>
          </cell>
          <cell r="Q35" t="str">
            <v>3577/QĐ-ĐHKT ngày 21/12/2018</v>
          </cell>
          <cell r="R35">
            <v>1112</v>
          </cell>
          <cell r="S35" t="str">
            <v>/ĐHKT-QĐ ngày 3/5/2019</v>
          </cell>
          <cell r="T35" t="str">
            <v>1112/ĐHKT-QĐ ngày 3/5/2019</v>
          </cell>
        </row>
        <row r="36">
          <cell r="C36" t="str">
            <v>Nguyễn Thị Minh Huệ 02/04/1986</v>
          </cell>
          <cell r="D36" t="str">
            <v>Nguyễn Thị Minh Huệ</v>
          </cell>
          <cell r="E36" t="str">
            <v>02/04/1986</v>
          </cell>
          <cell r="F36" t="str">
            <v>Quản lý nhà nước đối với các khu công nghiệp trên địa bàn Vĩnh Phúc</v>
          </cell>
          <cell r="G36" t="str">
            <v>Kinh tế chính trị</v>
          </cell>
          <cell r="H36" t="str">
            <v>Quản lý kinh tế</v>
          </cell>
          <cell r="I36">
            <v>60340410</v>
          </cell>
          <cell r="J36" t="str">
            <v>QH-2017-E</v>
          </cell>
          <cell r="K36">
            <v>2</v>
          </cell>
          <cell r="L36" t="str">
            <v>Năng lực cạnh tranh của Ngân hàng đầu tư và phát triển Việt Nam - Chi nhánh Mỹ Đình</v>
          </cell>
          <cell r="M36">
            <v>0</v>
          </cell>
          <cell r="N36" t="str">
            <v>TS. Ngô Đăng Thành</v>
          </cell>
          <cell r="O36" t="str">
            <v>Trường Đại học Kinh tế, ĐHQGHN</v>
          </cell>
          <cell r="P36">
            <v>0</v>
          </cell>
          <cell r="Q36" t="str">
            <v>3577/QĐ-ĐHKT ngày 21/12/2018</v>
          </cell>
          <cell r="R36">
            <v>1113</v>
          </cell>
          <cell r="S36" t="str">
            <v>/ĐHKT-QĐ ngày 3/5/2019</v>
          </cell>
          <cell r="T36" t="str">
            <v>1113/ĐHKT-QĐ ngày 3/5/2019</v>
          </cell>
        </row>
        <row r="37">
          <cell r="C37" t="str">
            <v>Nguyễn Mạnh Hùng 04/08/1978</v>
          </cell>
          <cell r="D37" t="str">
            <v>Nguyễn Mạnh Hùng</v>
          </cell>
          <cell r="E37" t="str">
            <v>04/08/1978</v>
          </cell>
          <cell r="F37" t="str">
            <v>Hoàn thiện quản lý tài chính tại Tổng Công ty điện lực thành phố Hà Nội</v>
          </cell>
          <cell r="G37" t="str">
            <v>Kinh tế chính trị</v>
          </cell>
          <cell r="H37" t="str">
            <v>Quản lý kinh tế</v>
          </cell>
          <cell r="I37">
            <v>60340410</v>
          </cell>
          <cell r="J37" t="str">
            <v>QH-2017-E</v>
          </cell>
          <cell r="K37">
            <v>2</v>
          </cell>
          <cell r="L37" t="str">
            <v>Quản lý vốn tại Công ty cổ phần đầu tư và phát triển giáo dục Hà Nội</v>
          </cell>
          <cell r="M37">
            <v>0</v>
          </cell>
          <cell r="N37" t="str">
            <v>PGS.TS Vũ Đức Thanh</v>
          </cell>
          <cell r="O37" t="str">
            <v>Trường Đại học Kinh tế, ĐHQGHN</v>
          </cell>
          <cell r="P37">
            <v>0</v>
          </cell>
          <cell r="Q37" t="str">
            <v>3577/QĐ-ĐHKT ngày 21/12/2018</v>
          </cell>
          <cell r="R37">
            <v>1114</v>
          </cell>
          <cell r="S37" t="str">
            <v>/ĐHKT-QĐ ngày 3/5/2019</v>
          </cell>
          <cell r="T37" t="str">
            <v>1114/ĐHKT-QĐ ngày 3/5/2019</v>
          </cell>
        </row>
        <row r="38">
          <cell r="C38" t="str">
            <v>Phạm Việt Hùng 24/03/1982</v>
          </cell>
          <cell r="D38" t="str">
            <v>Phạm Việt Hùng</v>
          </cell>
          <cell r="E38" t="str">
            <v>24/03/1982</v>
          </cell>
          <cell r="F38" t="str">
            <v>Quản lý tài chính tại Trung tâm bảo tồn di sản Thăng Long - Hà Nội</v>
          </cell>
          <cell r="G38" t="str">
            <v>Kinh tế chính trị</v>
          </cell>
          <cell r="H38" t="str">
            <v>Quản lý kinh tế</v>
          </cell>
          <cell r="I38">
            <v>60340410</v>
          </cell>
          <cell r="J38" t="str">
            <v>QH-2017-E</v>
          </cell>
          <cell r="K38">
            <v>2</v>
          </cell>
          <cell r="L38" t="str">
            <v>Quản lý dịch vụ hành chính công trực tuyến của Quận Long Biên, Hà Nội</v>
          </cell>
          <cell r="M38">
            <v>0</v>
          </cell>
          <cell r="N38" t="str">
            <v>PGS.TS Mai Thị Thanh Xuân</v>
          </cell>
          <cell r="O38" t="str">
            <v>Trường Đại học Kinh tế, ĐHQGHN</v>
          </cell>
          <cell r="P38">
            <v>0</v>
          </cell>
          <cell r="Q38" t="str">
            <v>3577/QĐ-ĐHKT ngày 21/12/2018</v>
          </cell>
          <cell r="R38">
            <v>1115</v>
          </cell>
          <cell r="S38" t="str">
            <v>/ĐHKT-QĐ ngày 3/5/2019</v>
          </cell>
          <cell r="T38" t="str">
            <v>1115/ĐHKT-QĐ ngày 3/5/2019</v>
          </cell>
        </row>
        <row r="39">
          <cell r="C39" t="str">
            <v>Trần Hoàng Hưng 25/03/1992</v>
          </cell>
          <cell r="D39" t="str">
            <v>Trần Hoàng Hưng</v>
          </cell>
          <cell r="E39" t="str">
            <v>25/03/1992</v>
          </cell>
          <cell r="F39" t="str">
            <v>Quản lý công trình cấp nước sạch nông thôn tại tỉnh Ninh Bình</v>
          </cell>
          <cell r="G39" t="str">
            <v>Kinh tế chính trị</v>
          </cell>
          <cell r="H39" t="str">
            <v>Quản lý kinh tế</v>
          </cell>
          <cell r="I39">
            <v>60340410</v>
          </cell>
          <cell r="J39" t="str">
            <v>QH-2017-E</v>
          </cell>
          <cell r="K39">
            <v>2</v>
          </cell>
          <cell r="L39" t="str">
            <v>Quản lý chi ngân sách nhà nước tại huyện Tam Nông, tỉnh Phú Thọ</v>
          </cell>
          <cell r="M39">
            <v>0</v>
          </cell>
          <cell r="N39" t="str">
            <v>TS. Hoàng Triều Hoa</v>
          </cell>
          <cell r="O39" t="str">
            <v>Trường Đại học Kinh tế, ĐHQGHN</v>
          </cell>
          <cell r="P39">
            <v>0</v>
          </cell>
          <cell r="Q39" t="str">
            <v>3577/QĐ-ĐHKT ngày 21/12/2018</v>
          </cell>
          <cell r="R39">
            <v>1116</v>
          </cell>
          <cell r="S39" t="str">
            <v>/ĐHKT-QĐ ngày 3/5/2019</v>
          </cell>
          <cell r="T39" t="str">
            <v>1116/ĐHKT-QĐ ngày 3/5/2019</v>
          </cell>
        </row>
        <row r="40">
          <cell r="C40" t="str">
            <v>Nguyễn Thị Hương 10/09/1981</v>
          </cell>
          <cell r="D40" t="str">
            <v>Nguyễn Thị Hương</v>
          </cell>
          <cell r="E40" t="str">
            <v>10/09/1981</v>
          </cell>
          <cell r="F40" t="str">
            <v>Hoàn thiện công tác kiểm soát chi thường xuyên ngân sách nhà nước trong điều kiện áp dụng hệ thống thông tin quản lý ngân sách và kho bạc tại Ninh Bình</v>
          </cell>
          <cell r="G40" t="str">
            <v>Kinh tế chính trị</v>
          </cell>
          <cell r="H40" t="str">
            <v>Quản lý kinh tế</v>
          </cell>
          <cell r="I40">
            <v>60340410</v>
          </cell>
          <cell r="J40" t="str">
            <v>QH-2017-E</v>
          </cell>
          <cell r="K40">
            <v>2</v>
          </cell>
          <cell r="L40" t="str">
            <v>Huy động vốn tại Ngân hàng TMCP Đầu tư và Phát triển Việt Nam - Chi nhánh Thạch Thất</v>
          </cell>
          <cell r="M40">
            <v>0</v>
          </cell>
          <cell r="N40" t="str">
            <v>PGS.TS Nguyễn Ngọc Khánh</v>
          </cell>
          <cell r="O40" t="str">
            <v>Trường Đại học Mỏ - Địa chất</v>
          </cell>
          <cell r="P40">
            <v>0</v>
          </cell>
          <cell r="Q40" t="str">
            <v>3577/QĐ-ĐHKT ngày 21/12/2018</v>
          </cell>
          <cell r="R40">
            <v>1117</v>
          </cell>
          <cell r="S40" t="str">
            <v>/ĐHKT-QĐ ngày 3/5/2019</v>
          </cell>
          <cell r="T40" t="str">
            <v>1117/ĐHKT-QĐ ngày 3/5/2019</v>
          </cell>
        </row>
        <row r="41">
          <cell r="C41" t="str">
            <v>Vũ Thị Quỳnh Hương 12/08/1987</v>
          </cell>
          <cell r="D41" t="str">
            <v>Vũ Thị Quỳnh Hương</v>
          </cell>
          <cell r="E41" t="str">
            <v>12/08/1987</v>
          </cell>
          <cell r="F41" t="str">
            <v>Xây dựng chiến lược phát triển của Viện phát triển kinh tế hợp tác đến năm 2025, tầm nhìn 2030</v>
          </cell>
          <cell r="G41" t="str">
            <v>Kinh tế chính trị</v>
          </cell>
          <cell r="H41" t="str">
            <v>Quản lý kinh tế</v>
          </cell>
          <cell r="I41">
            <v>60340410</v>
          </cell>
          <cell r="J41" t="str">
            <v>QH-2017-E</v>
          </cell>
          <cell r="K41">
            <v>2</v>
          </cell>
          <cell r="L41" t="str">
            <v>Quản lý dự án đầu tư xây dựng bằng nguồn vốn ngân sách nhà nước tại Ban quản lý các dự án đầu tư xây dựng - Văn phòng Quốc hội</v>
          </cell>
          <cell r="M41">
            <v>0</v>
          </cell>
          <cell r="N41" t="str">
            <v>PGS.TS Đoàn Xuân Thủy</v>
          </cell>
          <cell r="O41" t="str">
            <v>Học viện Chính trị Quốc Gia HCM</v>
          </cell>
          <cell r="P41">
            <v>0</v>
          </cell>
          <cell r="Q41" t="str">
            <v>3577/QĐ-ĐHKT ngày 21/12/2018</v>
          </cell>
          <cell r="R41">
            <v>1118</v>
          </cell>
          <cell r="S41" t="str">
            <v>/ĐHKT-QĐ ngày 3/5/2019</v>
          </cell>
          <cell r="T41" t="str">
            <v>1118/ĐHKT-QĐ ngày 3/5/2019</v>
          </cell>
        </row>
        <row r="42">
          <cell r="C42" t="str">
            <v>Đào Thị Lan Hường 14/10/1985</v>
          </cell>
          <cell r="D42" t="str">
            <v>Đào Thị Lan Hường</v>
          </cell>
          <cell r="E42" t="str">
            <v>14/10/1985</v>
          </cell>
          <cell r="F42" t="str">
            <v>Quản lý tài chính tại Cục ứng dụng và phát triển công nghệ</v>
          </cell>
          <cell r="G42" t="str">
            <v>Kinh tế chính trị</v>
          </cell>
          <cell r="H42" t="str">
            <v>Quản lý kinh tế</v>
          </cell>
          <cell r="I42">
            <v>60340410</v>
          </cell>
          <cell r="J42" t="str">
            <v>QH-2017-E</v>
          </cell>
          <cell r="K42">
            <v>2</v>
          </cell>
          <cell r="L42" t="str">
            <v>Quản lý nhà nước đối với dịch vụ logistic ở cảng Đình Vũ - Hải Phòng</v>
          </cell>
          <cell r="M42">
            <v>0</v>
          </cell>
          <cell r="N42" t="str">
            <v>PGS.TS Trần Đức Hiệp</v>
          </cell>
          <cell r="O42" t="str">
            <v>Trường Đại học Kinh tế, ĐHQGHN</v>
          </cell>
          <cell r="P42">
            <v>0</v>
          </cell>
          <cell r="Q42" t="str">
            <v>3577/QĐ-ĐHKT ngày 21/12/2018</v>
          </cell>
          <cell r="R42">
            <v>1119</v>
          </cell>
          <cell r="S42" t="str">
            <v>/ĐHKT-QĐ ngày 3/5/2019</v>
          </cell>
          <cell r="T42" t="str">
            <v>1119/ĐHKT-QĐ ngày 3/5/2019</v>
          </cell>
        </row>
        <row r="43">
          <cell r="C43" t="str">
            <v>Hoàng Tuấn Huy 27/05/1993</v>
          </cell>
          <cell r="D43" t="str">
            <v>Hoàng Tuấn Huy</v>
          </cell>
          <cell r="E43" t="str">
            <v>27/05/1993</v>
          </cell>
          <cell r="F43" t="str">
            <v>Nâng cao công tác kiểm soát chi ngân sách nhà nước qua kho bạc nhà nước Ứng Hòa - Hà Nội</v>
          </cell>
          <cell r="G43" t="str">
            <v>Kinh tế chính trị</v>
          </cell>
          <cell r="H43" t="str">
            <v>Quản lý kinh tế</v>
          </cell>
          <cell r="I43">
            <v>60340410</v>
          </cell>
          <cell r="J43" t="str">
            <v>QH-2017-E</v>
          </cell>
          <cell r="K43">
            <v>2</v>
          </cell>
          <cell r="L43" t="str">
            <v>Quản lý nhân lực tại Sở nông nghiệp và Phát triển Nông thôn tỉnh Phú Thọ</v>
          </cell>
          <cell r="M43">
            <v>0</v>
          </cell>
          <cell r="N43" t="str">
            <v>TS. Phạm Quang Vinh</v>
          </cell>
          <cell r="O43" t="str">
            <v>Trường Đại học Kinh tế, ĐHQGHN</v>
          </cell>
          <cell r="P43">
            <v>0</v>
          </cell>
          <cell r="Q43" t="str">
            <v>3577/QĐ-ĐHKT ngày 21/12/2018</v>
          </cell>
          <cell r="R43">
            <v>1120</v>
          </cell>
          <cell r="S43" t="str">
            <v>/ĐHKT-QĐ ngày 3/5/2019</v>
          </cell>
          <cell r="T43" t="str">
            <v>1120/ĐHKT-QĐ ngày 3/5/2019</v>
          </cell>
        </row>
        <row r="44">
          <cell r="C44" t="str">
            <v>Vũ Quang Huy 15/08/1988</v>
          </cell>
          <cell r="D44" t="str">
            <v>Vũ Quang Huy</v>
          </cell>
          <cell r="E44" t="str">
            <v>15/08/1988</v>
          </cell>
          <cell r="F44" t="str">
            <v>Kiểm soát chi thường xuyên ngân sách nhà nước qua Kho bạc nhà nước Quế Võ Bắc Ninh</v>
          </cell>
          <cell r="G44" t="str">
            <v>Kinh tế chính trị</v>
          </cell>
          <cell r="H44" t="str">
            <v>Quản lý kinh tế</v>
          </cell>
          <cell r="I44">
            <v>60340410</v>
          </cell>
          <cell r="J44" t="str">
            <v>QH-2017-E</v>
          </cell>
          <cell r="K44">
            <v>2</v>
          </cell>
          <cell r="L44" t="str">
            <v>Quản lý nhân lực tại Văn phòng cơ quan Tập đoàn điện lực Việt Nam</v>
          </cell>
          <cell r="M44">
            <v>0</v>
          </cell>
          <cell r="N44" t="str">
            <v>TS. Lê Kim Sa</v>
          </cell>
          <cell r="O44" t="str">
            <v>Viện Hàn Lâm Khoa học XHVN</v>
          </cell>
          <cell r="P44">
            <v>0</v>
          </cell>
          <cell r="Q44" t="str">
            <v>3577/QĐ-ĐHKT ngày 21/12/2018</v>
          </cell>
          <cell r="R44">
            <v>1121</v>
          </cell>
          <cell r="S44" t="str">
            <v>/ĐHKT-QĐ ngày 3/5/2019</v>
          </cell>
          <cell r="T44" t="str">
            <v>1121/ĐHKT-QĐ ngày 3/5/2019</v>
          </cell>
        </row>
        <row r="45">
          <cell r="C45" t="str">
            <v>Nguyễn Thị Mai Huyền 05/10/1980</v>
          </cell>
          <cell r="D45" t="str">
            <v>Nguyễn Thị Mai Huyền</v>
          </cell>
          <cell r="E45" t="str">
            <v>05/10/1980</v>
          </cell>
          <cell r="F45" t="str">
            <v>Quản lý nhà nước về du lịch trên địa bàn tỉnh Vĩnh Phúc</v>
          </cell>
          <cell r="G45" t="str">
            <v>Kinh tế chính trị</v>
          </cell>
          <cell r="H45" t="str">
            <v>Quản lý kinh tế</v>
          </cell>
          <cell r="I45">
            <v>60340410</v>
          </cell>
          <cell r="J45" t="str">
            <v>QH-2017-E</v>
          </cell>
          <cell r="K45">
            <v>2</v>
          </cell>
          <cell r="L45" t="str">
            <v>Quản lý chi ngân sách nhà nước của Tổng cục Hải quan</v>
          </cell>
          <cell r="M45">
            <v>0</v>
          </cell>
          <cell r="N45" t="str">
            <v>PGS.TS Phạm Văn Dũng</v>
          </cell>
          <cell r="O45" t="str">
            <v>Trường Đại học Kinh tế, ĐHQGHN</v>
          </cell>
          <cell r="P45">
            <v>0</v>
          </cell>
          <cell r="Q45" t="str">
            <v>3577/QĐ-ĐHKT ngày 21/12/2018</v>
          </cell>
          <cell r="R45">
            <v>1122</v>
          </cell>
          <cell r="S45" t="str">
            <v>/ĐHKT-QĐ ngày 3/5/2019</v>
          </cell>
          <cell r="T45" t="str">
            <v>1122/ĐHKT-QĐ ngày 3/5/2019</v>
          </cell>
        </row>
        <row r="46">
          <cell r="C46" t="str">
            <v>Nguyễn Thị Thanh Huyền 23/10/1984</v>
          </cell>
          <cell r="D46" t="str">
            <v>Nguyễn Thị Thanh Huyền</v>
          </cell>
          <cell r="E46" t="str">
            <v>23/10/1984</v>
          </cell>
          <cell r="F46" t="str">
            <v>Quản lý nhân lực tại Ngân hàng thương mại cổ phần Sài Gòn - Hà Nội (SHB) - chi nhánh Hà Nội</v>
          </cell>
          <cell r="G46" t="str">
            <v>Kinh tế chính trị</v>
          </cell>
          <cell r="H46" t="str">
            <v>Quản lý kinh tế</v>
          </cell>
          <cell r="I46">
            <v>60340410</v>
          </cell>
          <cell r="J46" t="str">
            <v>QH-2017-E</v>
          </cell>
          <cell r="K46">
            <v>2</v>
          </cell>
          <cell r="L46" t="str">
            <v>Quản lý tín dụng tại Ngân hàng Nông nghiệp và Phát triển nông thôn Việt Nam - Chi nhánh huyện Lâm Thao, tỉnh Phú Thọ</v>
          </cell>
          <cell r="M46">
            <v>0</v>
          </cell>
          <cell r="N46" t="str">
            <v>TS. Lê Thị Hồng Điệp</v>
          </cell>
          <cell r="O46" t="str">
            <v>Trường Đại học Kinh tế, ĐHQGHN</v>
          </cell>
          <cell r="P46">
            <v>0</v>
          </cell>
          <cell r="Q46" t="str">
            <v>3577/QĐ-ĐHKT ngày 21/12/2018</v>
          </cell>
          <cell r="R46">
            <v>1123</v>
          </cell>
          <cell r="S46" t="str">
            <v>/ĐHKT-QĐ ngày 3/5/2019</v>
          </cell>
          <cell r="T46" t="str">
            <v>1123/ĐHKT-QĐ ngày 3/5/2019</v>
          </cell>
        </row>
        <row r="47">
          <cell r="C47" t="str">
            <v>Nguyễn Thị Huyền 06/08/1982</v>
          </cell>
          <cell r="D47" t="str">
            <v>Nguyễn Thị Huyền</v>
          </cell>
          <cell r="E47" t="str">
            <v>06/08/1982</v>
          </cell>
          <cell r="F47" t="str">
            <v>Quản lý tài chính tại Công ty cổ phần công nghệ Nga</v>
          </cell>
          <cell r="G47" t="str">
            <v>Kinh tế chính trị</v>
          </cell>
          <cell r="H47" t="str">
            <v>Quản lý kinh tế</v>
          </cell>
          <cell r="I47">
            <v>60340410</v>
          </cell>
          <cell r="J47" t="str">
            <v>QH-2017-E</v>
          </cell>
          <cell r="K47">
            <v>2</v>
          </cell>
          <cell r="L47" t="str">
            <v>Quản lý tài chính tại Trường Đại học Công nghệ, Đại học Quốc Gia Hà Nội</v>
          </cell>
          <cell r="M47">
            <v>0</v>
          </cell>
          <cell r="N47" t="str">
            <v>TS. Nguyễn Anh Thái</v>
          </cell>
          <cell r="O47" t="str">
            <v>Trường Đại học Công nghệ, ĐHQGHN</v>
          </cell>
          <cell r="P47">
            <v>0</v>
          </cell>
          <cell r="Q47" t="str">
            <v>Đã có QĐ sửa đổi TS. Nguyễn Anh Thái</v>
          </cell>
          <cell r="R47">
            <v>1124</v>
          </cell>
          <cell r="S47" t="str">
            <v>/ĐHKT-QĐ ngày 3/5/2019</v>
          </cell>
          <cell r="T47" t="str">
            <v>1124/ĐHKT-QĐ ngày 3/5/2019</v>
          </cell>
        </row>
        <row r="48">
          <cell r="C48" t="str">
            <v>Nguyễn Xuân Kết 25/04/1990</v>
          </cell>
          <cell r="D48" t="str">
            <v>Nguyễn Xuân Kết</v>
          </cell>
          <cell r="E48" t="str">
            <v>25/04/1990</v>
          </cell>
          <cell r="F48">
            <v>0</v>
          </cell>
          <cell r="G48" t="str">
            <v>Kinh tế chính trị</v>
          </cell>
          <cell r="H48" t="str">
            <v>Quản lý kinh tế</v>
          </cell>
          <cell r="I48">
            <v>60340410</v>
          </cell>
          <cell r="J48" t="str">
            <v>QH-2017-E</v>
          </cell>
          <cell r="K48">
            <v>2</v>
          </cell>
          <cell r="L48" t="str">
            <v>Quản lý nhân lực tại Công ty trách nhiệm hữu hạn Spica Elastic Việt Nam</v>
          </cell>
          <cell r="M48">
            <v>0</v>
          </cell>
          <cell r="N48" t="str">
            <v>PGS.TS Đinh Văn Thông</v>
          </cell>
          <cell r="O48" t="str">
            <v>Trường Đại học Kinh tế, ĐHQGHN</v>
          </cell>
          <cell r="P48">
            <v>0</v>
          </cell>
          <cell r="Q48" t="str">
            <v>3577/QĐ-ĐHKT ngày 21/12/2018</v>
          </cell>
          <cell r="R48">
            <v>1125</v>
          </cell>
          <cell r="S48" t="str">
            <v>/ĐHKT-QĐ ngày 3/5/2019</v>
          </cell>
          <cell r="T48" t="str">
            <v>1125/ĐHKT-QĐ ngày 3/5/2019</v>
          </cell>
        </row>
        <row r="49">
          <cell r="C49" t="str">
            <v>Hoàng Thị Lan 01/09/1991</v>
          </cell>
          <cell r="D49" t="str">
            <v>Hoàng Thị Lan</v>
          </cell>
          <cell r="E49" t="str">
            <v>01/09/1991</v>
          </cell>
          <cell r="F49" t="str">
            <v>Hoàn thiện quản lý nhà nước trong phát triển hạ tầng giao thông nông thôn ở tỉnh Ninh Bình</v>
          </cell>
          <cell r="G49" t="str">
            <v>Kinh tế chính trị</v>
          </cell>
          <cell r="H49" t="str">
            <v>Quản lý kinh tế</v>
          </cell>
          <cell r="I49">
            <v>60340410</v>
          </cell>
          <cell r="J49" t="str">
            <v>QH-2017-E</v>
          </cell>
          <cell r="K49">
            <v>2</v>
          </cell>
          <cell r="L49" t="str">
            <v>Quản lý nhân lực tại Hội Liên hiệp phụ nữ thành phố Hà Nội</v>
          </cell>
          <cell r="M49">
            <v>0</v>
          </cell>
          <cell r="N49" t="str">
            <v>TS. Lưu Quốc Đạt</v>
          </cell>
          <cell r="O49" t="str">
            <v>Trường Đại học Kinh tế, ĐHQGHN</v>
          </cell>
          <cell r="P49">
            <v>0</v>
          </cell>
          <cell r="Q49" t="str">
            <v>3577/QĐ-ĐHKT ngày 21/12/2018</v>
          </cell>
          <cell r="R49">
            <v>1126</v>
          </cell>
          <cell r="S49" t="str">
            <v>/ĐHKT-QĐ ngày 3/5/2019</v>
          </cell>
          <cell r="T49" t="str">
            <v>1126/ĐHKT-QĐ ngày 3/5/2019</v>
          </cell>
        </row>
        <row r="50">
          <cell r="C50" t="str">
            <v>Hoàng Thị Thu Lan 11/09/1977</v>
          </cell>
          <cell r="D50" t="str">
            <v>Hoàng Thị Thu Lan</v>
          </cell>
          <cell r="E50" t="str">
            <v>11/09/1977</v>
          </cell>
          <cell r="F50" t="str">
            <v>Hoàn thiện chính sách thương mại điện tử ở Việt Nam</v>
          </cell>
          <cell r="G50" t="str">
            <v>Kinh tế chính trị</v>
          </cell>
          <cell r="H50" t="str">
            <v>Quản lý kinh tế</v>
          </cell>
          <cell r="I50">
            <v>60340410</v>
          </cell>
          <cell r="J50" t="str">
            <v>QH-2017-E</v>
          </cell>
          <cell r="K50">
            <v>2</v>
          </cell>
          <cell r="L50" t="str">
            <v>Quản lý tài sản công trên địa bàn thành phố Hà Nội</v>
          </cell>
          <cell r="M50">
            <v>0</v>
          </cell>
          <cell r="N50" t="str">
            <v>GS.TS Phan Huy Đường</v>
          </cell>
          <cell r="O50" t="str">
            <v>Trường Đại học Kinh tế, ĐHQGHN</v>
          </cell>
          <cell r="P50">
            <v>0</v>
          </cell>
          <cell r="Q50" t="str">
            <v>3577/QĐ-ĐHKT ngày 21/12/2018</v>
          </cell>
          <cell r="R50">
            <v>1127</v>
          </cell>
          <cell r="S50" t="str">
            <v>/ĐHKT-QĐ ngày 3/5/2019</v>
          </cell>
          <cell r="T50" t="str">
            <v>1127/ĐHKT-QĐ ngày 3/5/2019</v>
          </cell>
        </row>
        <row r="51">
          <cell r="C51" t="str">
            <v>Trần Hữu Lập 31/07/1978</v>
          </cell>
          <cell r="D51" t="str">
            <v>Trần Hữu Lập</v>
          </cell>
          <cell r="E51" t="str">
            <v>31/07/1978</v>
          </cell>
          <cell r="F51" t="str">
            <v>Quản lý nhân lực tại Cục quản trị - Tổng cục hậu cần kỹ thuật - Bộ Công An</v>
          </cell>
          <cell r="G51" t="str">
            <v>Kinh tế chính trị</v>
          </cell>
          <cell r="H51" t="str">
            <v>Quản lý kinh tế</v>
          </cell>
          <cell r="I51">
            <v>60340410</v>
          </cell>
          <cell r="J51" t="str">
            <v>QH-2017-E</v>
          </cell>
          <cell r="K51">
            <v>2</v>
          </cell>
          <cell r="L51" t="str">
            <v>Quản lý nhân lực tại Công ty cổ phần Thủy điện Hủa Na</v>
          </cell>
          <cell r="M51">
            <v>0</v>
          </cell>
          <cell r="N51" t="str">
            <v>PGS.TS Trần Đức Hiệp</v>
          </cell>
          <cell r="O51" t="str">
            <v>Trường Đại học Kinh tế, ĐHQGHN</v>
          </cell>
          <cell r="P51">
            <v>0</v>
          </cell>
          <cell r="Q51" t="str">
            <v>3577/QĐ-ĐHKT ngày 21/12/2018</v>
          </cell>
          <cell r="R51">
            <v>1128</v>
          </cell>
          <cell r="S51" t="str">
            <v>/ĐHKT-QĐ ngày 3/5/2019</v>
          </cell>
          <cell r="T51" t="str">
            <v>1128/ĐHKT-QĐ ngày 3/5/2019</v>
          </cell>
        </row>
        <row r="52">
          <cell r="C52" t="str">
            <v>Hoàng Bích Liên 22/02/1984</v>
          </cell>
          <cell r="D52" t="str">
            <v>Hoàng Bích Liên</v>
          </cell>
          <cell r="E52" t="str">
            <v>22/02/1984</v>
          </cell>
          <cell r="F52" t="str">
            <v>Quản lý nguồn nhân lực tại Kho bạc nhà nước huyện Văn Yên</v>
          </cell>
          <cell r="G52" t="str">
            <v>Kinh tế chính trị</v>
          </cell>
          <cell r="H52" t="str">
            <v>Quản lý kinh tế</v>
          </cell>
          <cell r="I52">
            <v>60340410</v>
          </cell>
          <cell r="J52" t="str">
            <v>QH-2017-E</v>
          </cell>
          <cell r="K52">
            <v>2</v>
          </cell>
          <cell r="L52" t="str">
            <v>Nâng cao năng lực cạnh tranh của Ngân hàng thương mại cổ phần Á Châu</v>
          </cell>
          <cell r="M52">
            <v>0</v>
          </cell>
          <cell r="N52" t="str">
            <v>PGS.TS Trần Anh Tài</v>
          </cell>
          <cell r="O52" t="str">
            <v>Trường Đại học Kinh tế, ĐHQGHN</v>
          </cell>
          <cell r="P52">
            <v>0</v>
          </cell>
          <cell r="Q52" t="str">
            <v>3577/QĐ-ĐHKT ngày 21/12/2018</v>
          </cell>
          <cell r="R52">
            <v>1129</v>
          </cell>
          <cell r="S52" t="str">
            <v>/ĐHKT-QĐ ngày 3/5/2019</v>
          </cell>
          <cell r="T52" t="str">
            <v>1129/ĐHKT-QĐ ngày 3/5/2019</v>
          </cell>
        </row>
        <row r="53">
          <cell r="C53" t="str">
            <v>Vũ Thị Thùy Linh 28/10/1992</v>
          </cell>
          <cell r="D53" t="str">
            <v>Vũ Thị Thùy Linh</v>
          </cell>
          <cell r="E53" t="str">
            <v>28/10/1992</v>
          </cell>
          <cell r="F53" t="str">
            <v>Quản lý nhân lực tại Trường Đại học sân khấu điện ảnh Hà Nội</v>
          </cell>
          <cell r="G53" t="str">
            <v>Kinh tế chính trị</v>
          </cell>
          <cell r="H53" t="str">
            <v>Quản lý kinh tế</v>
          </cell>
          <cell r="I53">
            <v>60340410</v>
          </cell>
          <cell r="J53" t="str">
            <v>QH-2017-E</v>
          </cell>
          <cell r="K53">
            <v>2</v>
          </cell>
          <cell r="L53" t="str">
            <v>Quản lý hoàn thuế giá trị gia tăng tại Cục thuế thành phố Hà Nội</v>
          </cell>
          <cell r="M53">
            <v>0</v>
          </cell>
          <cell r="N53" t="str">
            <v>TS. Trần Đức Vui</v>
          </cell>
          <cell r="O53" t="str">
            <v>Trường Đại học Kinh tế, ĐHQGHN</v>
          </cell>
          <cell r="P53">
            <v>0</v>
          </cell>
          <cell r="Q53" t="str">
            <v>3577/QĐ-ĐHKT ngày 21/12/2018</v>
          </cell>
          <cell r="R53">
            <v>1130</v>
          </cell>
          <cell r="S53" t="str">
            <v>/ĐHKT-QĐ ngày 3/5/2019</v>
          </cell>
          <cell r="T53" t="str">
            <v>1130/ĐHKT-QĐ ngày 3/5/2019</v>
          </cell>
        </row>
        <row r="54">
          <cell r="C54" t="str">
            <v>Nguyễn Thế Linh 10/06/1992</v>
          </cell>
          <cell r="D54" t="str">
            <v>Nguyễn Thế Linh</v>
          </cell>
          <cell r="E54" t="str">
            <v>10/06/1992</v>
          </cell>
          <cell r="F54" t="str">
            <v>Công tác tuyển dụng tại Công ty dịch vụ mặt đất Sân bay Việt Nam</v>
          </cell>
          <cell r="G54" t="str">
            <v>Kinh tế chính trị</v>
          </cell>
          <cell r="H54" t="str">
            <v>Quản lý kinh tế</v>
          </cell>
          <cell r="I54">
            <v>60340410</v>
          </cell>
          <cell r="J54" t="str">
            <v>QH-2017-E</v>
          </cell>
          <cell r="K54">
            <v>2</v>
          </cell>
          <cell r="L54" t="str">
            <v>Quản lý nhân lực tại Công ty trách nhiệm hữu hạn tiếp vận Hoàng Kim</v>
          </cell>
          <cell r="M54">
            <v>0</v>
          </cell>
          <cell r="N54" t="str">
            <v>TS. Đỗ Anh Đức</v>
          </cell>
          <cell r="O54" t="str">
            <v>Trường Đại học Kinh tế, ĐHQGHN</v>
          </cell>
          <cell r="P54">
            <v>0</v>
          </cell>
          <cell r="Q54" t="str">
            <v>3577/QĐ-ĐHKT ngày 21/12/2018</v>
          </cell>
          <cell r="R54">
            <v>1131</v>
          </cell>
          <cell r="S54" t="str">
            <v>/ĐHKT-QĐ ngày 3/5/2019</v>
          </cell>
          <cell r="T54" t="str">
            <v>1131/ĐHKT-QĐ ngày 3/5/2019</v>
          </cell>
        </row>
        <row r="55">
          <cell r="C55" t="str">
            <v>Nguyễn Thị Kim Loan 12/07/1982</v>
          </cell>
          <cell r="D55" t="str">
            <v>Nguyễn Thị Kim Loan</v>
          </cell>
          <cell r="E55" t="str">
            <v>12/07/1982</v>
          </cell>
          <cell r="F55" t="str">
            <v>Quản lý nguồn lực khoa học và công nghệ trong hoạt động sản xuất tại Công ty Thông tin M1</v>
          </cell>
          <cell r="G55" t="str">
            <v>Kinh tế chính trị</v>
          </cell>
          <cell r="H55" t="str">
            <v>Quản lý kinh tế</v>
          </cell>
          <cell r="I55">
            <v>60340410</v>
          </cell>
          <cell r="J55" t="str">
            <v>QH-2017-E</v>
          </cell>
          <cell r="K55">
            <v>2</v>
          </cell>
          <cell r="L55" t="str">
            <v>Quản lý tài chính đối với đơn vị sự nghiệp thuộc Bộ Tài nguyên và Môi trường</v>
          </cell>
          <cell r="M55">
            <v>0</v>
          </cell>
          <cell r="N55" t="str">
            <v>PGS.TS Nguyễn Ngọc Thanh</v>
          </cell>
          <cell r="O55" t="str">
            <v>Trường ĐH Tài nguyên &amp; Môi trường</v>
          </cell>
          <cell r="P55" t="str">
            <v>K24 xét lần 1</v>
          </cell>
          <cell r="Q55" t="str">
            <v>đã có QĐ sửa đổi PGS. TS Nguyễn Ngọc Thanh</v>
          </cell>
          <cell r="R55">
            <v>1132</v>
          </cell>
          <cell r="S55" t="str">
            <v>/ĐHKT-QĐ ngày 3/5/2019</v>
          </cell>
          <cell r="T55" t="str">
            <v>1132/ĐHKT-QĐ ngày 3/5/2019</v>
          </cell>
        </row>
        <row r="56">
          <cell r="C56" t="str">
            <v>Hoàng Long 14/06/1983</v>
          </cell>
          <cell r="D56" t="str">
            <v>Hoàng Long</v>
          </cell>
          <cell r="E56" t="str">
            <v>14/06/1983</v>
          </cell>
          <cell r="F56" t="str">
            <v>Quản lý công tác tài chính tại Trung tâm hội nghị 37 Hùng Vương</v>
          </cell>
          <cell r="G56" t="str">
            <v>Kinh tế chính trị</v>
          </cell>
          <cell r="H56" t="str">
            <v>Quản lý kinh tế</v>
          </cell>
          <cell r="I56">
            <v>60340410</v>
          </cell>
          <cell r="J56" t="str">
            <v>QH-2017-E</v>
          </cell>
          <cell r="K56">
            <v>2</v>
          </cell>
          <cell r="L56" t="str">
            <v>Chiến lược phát triển của Tổng Công ty Điện lực Dầu khí Việt Nam</v>
          </cell>
          <cell r="M56">
            <v>0</v>
          </cell>
          <cell r="N56" t="str">
            <v>PGS.TS Trần Anh Tài</v>
          </cell>
          <cell r="O56" t="str">
            <v>Trường Đại học Kinh tế, ĐHQGHN</v>
          </cell>
          <cell r="P56">
            <v>0</v>
          </cell>
          <cell r="Q56" t="str">
            <v>3577/QĐ-ĐHKT ngày 21/12/2018</v>
          </cell>
          <cell r="R56">
            <v>1133</v>
          </cell>
          <cell r="S56" t="str">
            <v>/ĐHKT-QĐ ngày 3/5/2019</v>
          </cell>
          <cell r="T56" t="str">
            <v>1133/ĐHKT-QĐ ngày 3/5/2019</v>
          </cell>
        </row>
        <row r="57">
          <cell r="C57" t="str">
            <v>Nguyễn Duy Long 23/03/1987</v>
          </cell>
          <cell r="D57" t="str">
            <v>Nguyễn Duy Long</v>
          </cell>
          <cell r="E57" t="str">
            <v>23/03/1987</v>
          </cell>
          <cell r="F57" t="str">
            <v>Quản lý nguồn nhân lực tại Ngân hàng thương mại cổ phần đại chúng Việt Nam - chi nhánh Đống Đa</v>
          </cell>
          <cell r="G57" t="str">
            <v>Kinh tế chính trị</v>
          </cell>
          <cell r="H57" t="str">
            <v>Quản lý kinh tế</v>
          </cell>
          <cell r="I57">
            <v>60340410</v>
          </cell>
          <cell r="J57" t="str">
            <v>QH-2017-E</v>
          </cell>
          <cell r="K57">
            <v>2</v>
          </cell>
          <cell r="L57" t="str">
            <v>Quản lý chi thường xuyên tại Kho bạc nhà nước tỉnh Nam Định</v>
          </cell>
          <cell r="M57">
            <v>0</v>
          </cell>
          <cell r="N57" t="str">
            <v>TS. Trần Đức Vui</v>
          </cell>
          <cell r="O57" t="str">
            <v>Trường Đại học Kinh tế, ĐHQGHN</v>
          </cell>
          <cell r="P57">
            <v>0</v>
          </cell>
          <cell r="Q57" t="str">
            <v>3577/QĐ-ĐHKT ngày 21/12/2018</v>
          </cell>
          <cell r="R57">
            <v>1134</v>
          </cell>
          <cell r="S57" t="str">
            <v>/ĐHKT-QĐ ngày 3/5/2019</v>
          </cell>
          <cell r="T57" t="str">
            <v>1134/ĐHKT-QĐ ngày 3/5/2019</v>
          </cell>
        </row>
        <row r="58">
          <cell r="C58" t="str">
            <v>Phạm Thị Hồng Mai 13/03/1982</v>
          </cell>
          <cell r="D58" t="str">
            <v>Phạm Thị Hồng Mai</v>
          </cell>
          <cell r="E58" t="str">
            <v>13/03/1982</v>
          </cell>
          <cell r="F58">
            <v>0</v>
          </cell>
          <cell r="G58" t="str">
            <v>Kinh tế chính trị</v>
          </cell>
          <cell r="H58" t="str">
            <v>Quản lý kinh tế</v>
          </cell>
          <cell r="I58">
            <v>60340410</v>
          </cell>
          <cell r="J58" t="str">
            <v>QH-2017-E</v>
          </cell>
          <cell r="K58">
            <v>2</v>
          </cell>
          <cell r="L58" t="str">
            <v>Chiến lược kinh doanh của Công ty cổ phần xây dựng Bảo tàng Hồ Chí Minh</v>
          </cell>
          <cell r="M58">
            <v>0</v>
          </cell>
          <cell r="N58" t="str">
            <v>PGS.TS Đỗ Hữu Tùng</v>
          </cell>
          <cell r="O58" t="str">
            <v>Trường Đại học Mỏ - Địa chất</v>
          </cell>
          <cell r="P58">
            <v>0</v>
          </cell>
          <cell r="Q58" t="str">
            <v>3577/QĐ-ĐHKT ngày 21/12/2018</v>
          </cell>
          <cell r="R58">
            <v>1135</v>
          </cell>
          <cell r="S58" t="str">
            <v>/ĐHKT-QĐ ngày 3/5/2019</v>
          </cell>
          <cell r="T58" t="str">
            <v>1135/ĐHKT-QĐ ngày 3/5/2019</v>
          </cell>
        </row>
        <row r="59">
          <cell r="C59" t="str">
            <v>Nguyễn Thúy Mai 03/07/1983</v>
          </cell>
          <cell r="D59" t="str">
            <v>Nguyễn Thúy Mai</v>
          </cell>
          <cell r="E59" t="str">
            <v>03/07/1983</v>
          </cell>
          <cell r="F59">
            <v>0</v>
          </cell>
          <cell r="G59" t="str">
            <v>Kinh tế chính trị</v>
          </cell>
          <cell r="H59" t="str">
            <v>Quản lý kinh tế</v>
          </cell>
          <cell r="I59">
            <v>60340410</v>
          </cell>
          <cell r="J59" t="str">
            <v>QH-2017-E</v>
          </cell>
          <cell r="K59">
            <v>2</v>
          </cell>
          <cell r="L59" t="str">
            <v>Quản lý chi thường xuyên đối với các viện nghiên cứu thuộc Bộ Tài nguyên và Môi trường</v>
          </cell>
          <cell r="M59">
            <v>0</v>
          </cell>
          <cell r="N59" t="str">
            <v>PGS.TS Lê Trung Thành</v>
          </cell>
          <cell r="O59" t="str">
            <v>Trường Đại học Kinh tế, ĐHQGHN</v>
          </cell>
          <cell r="P59">
            <v>0</v>
          </cell>
          <cell r="Q59" t="str">
            <v>3577/QĐ-ĐHKT ngày 21/12/2018</v>
          </cell>
          <cell r="R59">
            <v>1136</v>
          </cell>
          <cell r="S59" t="str">
            <v>/ĐHKT-QĐ ngày 3/5/2019</v>
          </cell>
          <cell r="T59" t="str">
            <v>1136/ĐHKT-QĐ ngày 3/5/2019</v>
          </cell>
        </row>
        <row r="60">
          <cell r="C60" t="str">
            <v>Lê Thị Mẫn 30/09/1983</v>
          </cell>
          <cell r="D60" t="str">
            <v>Lê Thị Mẫn</v>
          </cell>
          <cell r="E60" t="str">
            <v>30/09/1983</v>
          </cell>
          <cell r="F60" t="str">
            <v>Quản trị nguồn nhân lực của Công ty Cổ phần xây dựng và phát triển nhà DAC Hà Nội</v>
          </cell>
          <cell r="G60" t="str">
            <v>Kinh tế chính trị</v>
          </cell>
          <cell r="H60" t="str">
            <v>Quản lý kinh tế</v>
          </cell>
          <cell r="I60">
            <v>60340410</v>
          </cell>
          <cell r="J60" t="str">
            <v>QH-2017-E</v>
          </cell>
          <cell r="K60">
            <v>2</v>
          </cell>
          <cell r="L60" t="str">
            <v>Hạn chế rủi ro tín dụng tại Ngân hàng Nông nghiệp và Phát triển nông thôn chi nhánh huyện Phù Ninh - Phú Thọ II</v>
          </cell>
          <cell r="M60">
            <v>0</v>
          </cell>
          <cell r="N60" t="str">
            <v>TS. Phan Anh</v>
          </cell>
          <cell r="O60" t="str">
            <v>Học viện Ngân hàng</v>
          </cell>
          <cell r="P60">
            <v>0</v>
          </cell>
          <cell r="Q60" t="str">
            <v>3577/QĐ-ĐHKT ngày 21/12/2018</v>
          </cell>
          <cell r="R60">
            <v>1137</v>
          </cell>
          <cell r="S60" t="str">
            <v>/ĐHKT-QĐ ngày 3/5/2019</v>
          </cell>
          <cell r="T60" t="str">
            <v>1137/ĐHKT-QĐ ngày 3/5/2019</v>
          </cell>
        </row>
        <row r="61">
          <cell r="C61" t="str">
            <v>Nguyễn Khắc Mạnh 21/04/1980</v>
          </cell>
          <cell r="D61" t="str">
            <v>Nguyễn Khắc Mạnh</v>
          </cell>
          <cell r="E61" t="str">
            <v>21/04/1980</v>
          </cell>
          <cell r="F61" t="str">
            <v>Tuyển dụng và đào tạo nguồn nhân lực của Công ty TNHH Thanh Phúc</v>
          </cell>
          <cell r="G61" t="str">
            <v>Kinh tế chính trị</v>
          </cell>
          <cell r="H61" t="str">
            <v>Quản lý kinh tế</v>
          </cell>
          <cell r="I61">
            <v>60340410</v>
          </cell>
          <cell r="J61" t="str">
            <v>QH-2017-E</v>
          </cell>
          <cell r="K61">
            <v>2</v>
          </cell>
          <cell r="L61" t="str">
            <v>Quản lý dự án đầu tư xây dựng tại Ban quản lý dự án đầu tư xây dựng chuyên ngành của Tổng Cục Hải quan</v>
          </cell>
          <cell r="M61">
            <v>0</v>
          </cell>
          <cell r="N61" t="str">
            <v>TS. Nguyễn Thị Thu Hoài</v>
          </cell>
          <cell r="O61" t="str">
            <v>Trường Đại học Kinh tế, ĐHQGHN</v>
          </cell>
          <cell r="P61">
            <v>0</v>
          </cell>
          <cell r="Q61" t="str">
            <v>3577/QĐ-ĐHKT ngày 21/12/2018</v>
          </cell>
          <cell r="R61">
            <v>1138</v>
          </cell>
          <cell r="S61" t="str">
            <v>/ĐHKT-QĐ ngày 3/5/2019</v>
          </cell>
          <cell r="T61" t="str">
            <v>1138/ĐHKT-QĐ ngày 3/5/2019</v>
          </cell>
        </row>
        <row r="62">
          <cell r="C62" t="str">
            <v>Nguyễn Thành Nam 13/12/1990</v>
          </cell>
          <cell r="D62" t="str">
            <v>Nguyễn Thành Nam</v>
          </cell>
          <cell r="E62" t="str">
            <v>13/12/1990</v>
          </cell>
          <cell r="F62" t="str">
            <v>Quản trị nguồn nhân lực của Công ty cổ phần bất động sản Hải Phát</v>
          </cell>
          <cell r="G62" t="str">
            <v>Kinh tế chính trị</v>
          </cell>
          <cell r="H62" t="str">
            <v>Quản lý kinh tế</v>
          </cell>
          <cell r="I62">
            <v>60340410</v>
          </cell>
          <cell r="J62" t="str">
            <v>QH-2017-E</v>
          </cell>
          <cell r="K62">
            <v>2</v>
          </cell>
          <cell r="L62" t="str">
            <v>Quản lý nhà nước về thu hút vốn đầu tư nước ngoài theo hướng bền vững tại tỉnh Tuyên Quang</v>
          </cell>
          <cell r="M62">
            <v>0</v>
          </cell>
          <cell r="N62" t="str">
            <v>TS. Nguyễn Thuỳ Anh</v>
          </cell>
          <cell r="O62" t="str">
            <v>Trường Đại học Kinh tế, ĐHQGHN</v>
          </cell>
          <cell r="P62">
            <v>0</v>
          </cell>
          <cell r="Q62" t="str">
            <v>3577/QĐ-ĐHKT ngày 21/12/2018</v>
          </cell>
          <cell r="R62">
            <v>1139</v>
          </cell>
          <cell r="S62" t="str">
            <v>/ĐHKT-QĐ ngày 3/5/2019</v>
          </cell>
          <cell r="T62" t="str">
            <v>1139/ĐHKT-QĐ ngày 3/5/2019</v>
          </cell>
        </row>
        <row r="63">
          <cell r="C63" t="str">
            <v>Vũ Tuấn Nam 29/07/1988</v>
          </cell>
          <cell r="D63" t="str">
            <v>Vũ Tuấn Nam</v>
          </cell>
          <cell r="E63" t="str">
            <v>29/07/1988</v>
          </cell>
          <cell r="F63" t="str">
            <v>Đặc điểm của văn hóa doanh nghiệp Nhật Bản tại Công ty PASONA</v>
          </cell>
          <cell r="G63" t="str">
            <v>Kinh tế chính trị</v>
          </cell>
          <cell r="H63" t="str">
            <v>Quản lý kinh tế</v>
          </cell>
          <cell r="I63">
            <v>60340410</v>
          </cell>
          <cell r="J63" t="str">
            <v>QH-2017-E</v>
          </cell>
          <cell r="K63">
            <v>2</v>
          </cell>
          <cell r="L63" t="str">
            <v>Phát triển một số sản phẩm mới cho thị trường trái phiếu Việt Nam</v>
          </cell>
          <cell r="M63">
            <v>0</v>
          </cell>
          <cell r="N63" t="str">
            <v>TS. Lê Minh Nghĩa</v>
          </cell>
          <cell r="O63" t="str">
            <v>Hội đồng lý luận Trung Ương</v>
          </cell>
          <cell r="P63">
            <v>0</v>
          </cell>
          <cell r="Q63" t="str">
            <v>3577/QĐ-ĐHKT ngày 21/12/2018</v>
          </cell>
          <cell r="R63">
            <v>1140</v>
          </cell>
          <cell r="S63" t="str">
            <v>/ĐHKT-QĐ ngày 3/5/2019</v>
          </cell>
          <cell r="T63" t="str">
            <v>1140/ĐHKT-QĐ ngày 3/5/2019</v>
          </cell>
        </row>
        <row r="64">
          <cell r="C64" t="str">
            <v>Nguyễn Hoài Nam 04/02/1990</v>
          </cell>
          <cell r="D64" t="str">
            <v>Nguyễn Hoài Nam</v>
          </cell>
          <cell r="E64" t="str">
            <v>04/02/1990</v>
          </cell>
          <cell r="F64" t="str">
            <v>Đào tạo và phát triển nguồn nhân lực của Công ty TNHH Sebo Mec Việt Nam</v>
          </cell>
          <cell r="G64" t="str">
            <v>Kinh tế chính trị</v>
          </cell>
          <cell r="H64" t="str">
            <v>Quản lý kinh tế</v>
          </cell>
          <cell r="I64">
            <v>60340410</v>
          </cell>
          <cell r="J64" t="str">
            <v>QH-2017-E</v>
          </cell>
          <cell r="K64">
            <v>2</v>
          </cell>
          <cell r="L64" t="str">
            <v>Quản lý nhà nước trong hoạt động hỗ trợ khởi nghiệp cho doanh nghiệp ở Việt Nam</v>
          </cell>
          <cell r="M64">
            <v>0</v>
          </cell>
          <cell r="N64" t="str">
            <v>TS. Lê Minh Nghĩa</v>
          </cell>
          <cell r="O64" t="str">
            <v>Hội đồng lý luận Trung Ương</v>
          </cell>
          <cell r="P64">
            <v>0</v>
          </cell>
          <cell r="Q64" t="str">
            <v>3577/QĐ-ĐHKT ngày 21/12/2018</v>
          </cell>
          <cell r="R64">
            <v>1141</v>
          </cell>
          <cell r="S64" t="str">
            <v>/ĐHKT-QĐ ngày 3/5/2019</v>
          </cell>
          <cell r="T64" t="str">
            <v>1141/ĐHKT-QĐ ngày 3/5/2019</v>
          </cell>
        </row>
        <row r="65">
          <cell r="C65" t="str">
            <v>Trần Thị Nga 16/12/1985</v>
          </cell>
          <cell r="D65" t="str">
            <v>Trần Thị Nga</v>
          </cell>
          <cell r="E65" t="str">
            <v>16/12/1985</v>
          </cell>
          <cell r="F65" t="str">
            <v>Tìm kiếm cơ hội cho các công ty tài chính trong thị trường tiêu dùng cá nhân</v>
          </cell>
          <cell r="G65" t="str">
            <v>Kinh tế chính trị</v>
          </cell>
          <cell r="H65" t="str">
            <v>Quản lý kinh tế</v>
          </cell>
          <cell r="I65">
            <v>60340410</v>
          </cell>
          <cell r="J65" t="str">
            <v>QH-2017-E</v>
          </cell>
          <cell r="K65">
            <v>2</v>
          </cell>
          <cell r="L65" t="str">
            <v>Quản lý nhà nước đối với môi trường làng nghề trên địa bàn tỉnh Bắc Ninh</v>
          </cell>
          <cell r="M65">
            <v>0</v>
          </cell>
          <cell r="N65" t="str">
            <v>PGS.TS Vũ Đức Thanh</v>
          </cell>
          <cell r="O65" t="str">
            <v>Trường Đại học Kinh tế, ĐHQGHN</v>
          </cell>
          <cell r="P65">
            <v>0</v>
          </cell>
          <cell r="Q65" t="str">
            <v>3577/QĐ-ĐHKT ngày 21/12/2018</v>
          </cell>
          <cell r="R65">
            <v>1142</v>
          </cell>
          <cell r="S65" t="str">
            <v>/ĐHKT-QĐ ngày 3/5/2019</v>
          </cell>
          <cell r="T65" t="str">
            <v>1142/ĐHKT-QĐ ngày 3/5/2019</v>
          </cell>
        </row>
        <row r="66">
          <cell r="C66" t="str">
            <v>Quách Tuấn Ngọc 17/03/1992</v>
          </cell>
          <cell r="D66" t="str">
            <v>Quách Tuấn Ngọc</v>
          </cell>
          <cell r="E66" t="str">
            <v>17/03/1992</v>
          </cell>
          <cell r="F66" t="str">
            <v>Hoàn thiện chiến lược kinh doanh của Báo Đầu tư</v>
          </cell>
          <cell r="G66" t="str">
            <v>Kinh tế chính trị</v>
          </cell>
          <cell r="H66" t="str">
            <v>Quản lý kinh tế</v>
          </cell>
          <cell r="I66">
            <v>60340410</v>
          </cell>
          <cell r="J66" t="str">
            <v>QH-2017-E</v>
          </cell>
          <cell r="K66">
            <v>2</v>
          </cell>
          <cell r="L66" t="str">
            <v>Phát triển dự án đầu tư tại Ban quản lý các dự án - Đại học Quốc Gia Hà Nội</v>
          </cell>
          <cell r="M66">
            <v>0</v>
          </cell>
          <cell r="N66" t="str">
            <v>PGS.TS Phạm Xuân Hoan</v>
          </cell>
          <cell r="O66" t="str">
            <v>Đại học Quốc Gia Hà Nội</v>
          </cell>
          <cell r="P66">
            <v>0</v>
          </cell>
          <cell r="Q66" t="str">
            <v>3577/QĐ-ĐHKT ngày 21/12/2018</v>
          </cell>
          <cell r="R66">
            <v>1143</v>
          </cell>
          <cell r="S66" t="str">
            <v>/ĐHKT-QĐ ngày 3/5/2019</v>
          </cell>
          <cell r="T66" t="str">
            <v>1143/ĐHKT-QĐ ngày 3/5/2019</v>
          </cell>
        </row>
        <row r="67">
          <cell r="C67" t="str">
            <v>Trần Ngọc Nguyên 15/09/1977</v>
          </cell>
          <cell r="D67" t="str">
            <v>Trần Ngọc Nguyên</v>
          </cell>
          <cell r="E67" t="str">
            <v>15/09/1977</v>
          </cell>
          <cell r="F67" t="str">
            <v>Nâng cao hiệu quả kinh doanh nhập khẩu tại Công ty Cổ phần CASCADE Việt Nam</v>
          </cell>
          <cell r="G67" t="str">
            <v>Kinh tế chính trị</v>
          </cell>
          <cell r="H67" t="str">
            <v>Quản lý kinh tế</v>
          </cell>
          <cell r="I67">
            <v>60340410</v>
          </cell>
          <cell r="J67" t="str">
            <v>QH-2017-E</v>
          </cell>
          <cell r="K67">
            <v>2</v>
          </cell>
          <cell r="L67" t="str">
            <v>Quản lý nhân lực tại Công ty cổ phần lọc hóa dầu Bình Sơn</v>
          </cell>
          <cell r="M67">
            <v>0</v>
          </cell>
          <cell r="N67" t="str">
            <v>TS. Cảnh Chí Dũng</v>
          </cell>
          <cell r="O67" t="str">
            <v>Bộ Giáo dục và Đào tạo</v>
          </cell>
          <cell r="P67">
            <v>0</v>
          </cell>
          <cell r="Q67" t="str">
            <v>3577/QĐ-ĐHKT ngày 21/12/2018</v>
          </cell>
          <cell r="R67">
            <v>1144</v>
          </cell>
          <cell r="S67" t="str">
            <v>/ĐHKT-QĐ ngày 3/5/2019</v>
          </cell>
          <cell r="T67" t="str">
            <v>1144/ĐHKT-QĐ ngày 3/5/2019</v>
          </cell>
        </row>
        <row r="68">
          <cell r="C68" t="str">
            <v>Nguyễn Hồng Nhật 06/11/1989</v>
          </cell>
          <cell r="D68" t="str">
            <v>Nguyễn Hồng Nhật</v>
          </cell>
          <cell r="E68" t="str">
            <v>06/11/1989</v>
          </cell>
          <cell r="F68" t="str">
            <v>Xây dựng và phát triển thương hiệu Vinamotor tại Tổng công ty công nghiệp Ô tô Việt Nam</v>
          </cell>
          <cell r="G68" t="str">
            <v>Kinh tế chính trị</v>
          </cell>
          <cell r="H68" t="str">
            <v>Quản lý kinh tế</v>
          </cell>
          <cell r="I68">
            <v>60340410</v>
          </cell>
          <cell r="J68" t="str">
            <v>QH-2017-E</v>
          </cell>
          <cell r="K68">
            <v>2</v>
          </cell>
          <cell r="L68" t="str">
            <v>Quản lý nhân lực tại Khối vận hành của Ngân hàng TMCP Quân đội</v>
          </cell>
          <cell r="M68">
            <v>0</v>
          </cell>
          <cell r="N68" t="str">
            <v>TS. Đỗ Anh Đức</v>
          </cell>
          <cell r="O68" t="str">
            <v>Trường Đại học Kinh tế, ĐHQGHN</v>
          </cell>
          <cell r="P68">
            <v>0</v>
          </cell>
          <cell r="Q68" t="str">
            <v>3577/QĐ-ĐHKT ngày 21/12/2018</v>
          </cell>
          <cell r="R68">
            <v>1145</v>
          </cell>
          <cell r="S68" t="str">
            <v>/ĐHKT-QĐ ngày 3/5/2019</v>
          </cell>
          <cell r="T68" t="str">
            <v>1145/ĐHKT-QĐ ngày 3/5/2019</v>
          </cell>
        </row>
        <row r="69">
          <cell r="C69" t="str">
            <v>Nguyễn Thị Hồng Nhung 01/06/1983</v>
          </cell>
          <cell r="D69" t="str">
            <v>Nguyễn Thị Hồng Nhung</v>
          </cell>
          <cell r="E69" t="str">
            <v>01/06/1983</v>
          </cell>
          <cell r="F69" t="str">
            <v>Nguồn nhân lực của BIDV Chi nhánh Đống Đa</v>
          </cell>
          <cell r="G69" t="str">
            <v>Kinh tế chính trị</v>
          </cell>
          <cell r="H69" t="str">
            <v>Quản lý kinh tế</v>
          </cell>
          <cell r="I69">
            <v>60340410</v>
          </cell>
          <cell r="J69" t="str">
            <v>QH-2017-E</v>
          </cell>
          <cell r="K69">
            <v>2</v>
          </cell>
          <cell r="L69" t="str">
            <v>Quản lý thu thuế xuất nhập khẩu tại Cục thuế xuất nhập khẩu - Tổng cục hải quan</v>
          </cell>
          <cell r="M69">
            <v>0</v>
          </cell>
          <cell r="N69" t="str">
            <v>PGS.TS Đỗ Hữu Tùng</v>
          </cell>
          <cell r="O69" t="str">
            <v>Trường Đại học Mỏ - Địa chất</v>
          </cell>
          <cell r="P69">
            <v>0</v>
          </cell>
          <cell r="Q69" t="str">
            <v>3577/QĐ-ĐHKT ngày 21/12/2018</v>
          </cell>
          <cell r="R69">
            <v>1147</v>
          </cell>
          <cell r="S69" t="str">
            <v>/ĐHKT-QĐ ngày 3/5/2019</v>
          </cell>
          <cell r="T69" t="str">
            <v>1147/ĐHKT-QĐ ngày 3/5/2019</v>
          </cell>
        </row>
        <row r="70">
          <cell r="C70" t="str">
            <v>Phạm Thị Kiều Oanh 17/07/1976</v>
          </cell>
          <cell r="D70" t="str">
            <v>Phạm Thị Kiều Oanh</v>
          </cell>
          <cell r="E70" t="str">
            <v>17/07/1976</v>
          </cell>
          <cell r="F70" t="str">
            <v>Công tác quản trị bán hàng tại Công ty Cổ phần Đầu tư Kinh doanh Đại ốc và dịch vụ thương mại Du lịch Tân Hải</v>
          </cell>
          <cell r="G70" t="str">
            <v>Kinh tế chính trị</v>
          </cell>
          <cell r="H70" t="str">
            <v>Quản lý kinh tế</v>
          </cell>
          <cell r="I70">
            <v>60340410</v>
          </cell>
          <cell r="J70" t="str">
            <v>QH-2017-E</v>
          </cell>
          <cell r="K70">
            <v>2</v>
          </cell>
          <cell r="L70" t="str">
            <v>Quản lý huy động vốn tại Ngân hàng Nông nghiệp và Phát triển nông thôn Việt Nam, chi nhánh huyện Phù Ninh - Phú Thọ II</v>
          </cell>
          <cell r="M70">
            <v>0</v>
          </cell>
          <cell r="N70" t="str">
            <v>GS.TS Phan Huy Đường</v>
          </cell>
          <cell r="O70" t="str">
            <v>Trường Đại học Kinh tế, ĐHQGHN</v>
          </cell>
          <cell r="P70">
            <v>0</v>
          </cell>
          <cell r="Q70" t="str">
            <v>3577/QĐ-ĐHKT ngày 21/12/2018</v>
          </cell>
          <cell r="R70">
            <v>1148</v>
          </cell>
          <cell r="S70" t="str">
            <v>/ĐHKT-QĐ ngày 3/5/2019</v>
          </cell>
          <cell r="T70" t="str">
            <v>1148/ĐHKT-QĐ ngày 3/5/2019</v>
          </cell>
        </row>
        <row r="71">
          <cell r="C71" t="str">
            <v>Nguyễn Văn Phi 06/07/1990</v>
          </cell>
          <cell r="D71" t="str">
            <v>Nguyễn Văn Phi</v>
          </cell>
          <cell r="E71" t="str">
            <v>06/07/1990</v>
          </cell>
          <cell r="F71" t="str">
            <v>Hoàn thiện công tác đào tạo và phát triển nguồn nhân lực tại Công ty Cổ phần FECON</v>
          </cell>
          <cell r="G71" t="str">
            <v>Kinh tế chính trị</v>
          </cell>
          <cell r="H71" t="str">
            <v>Quản lý kinh tế</v>
          </cell>
          <cell r="I71">
            <v>60340410</v>
          </cell>
          <cell r="J71" t="str">
            <v>QH-2017-E</v>
          </cell>
          <cell r="K71">
            <v>2</v>
          </cell>
          <cell r="L71" t="str">
            <v>Quản lý nhân lực tại Công ty cổ phần Quốc tế Nam Thành</v>
          </cell>
          <cell r="M71">
            <v>0</v>
          </cell>
          <cell r="N71" t="str">
            <v>PGS.TS Đinh Văn Thông</v>
          </cell>
          <cell r="O71" t="str">
            <v>Trường Đại học Kinh tế, ĐHQGHN</v>
          </cell>
          <cell r="P71">
            <v>0</v>
          </cell>
          <cell r="Q71" t="str">
            <v>3577/QĐ-ĐHKT ngày 21/12/2018</v>
          </cell>
          <cell r="R71">
            <v>1149</v>
          </cell>
          <cell r="S71" t="str">
            <v>/ĐHKT-QĐ ngày 3/5/2019</v>
          </cell>
          <cell r="T71" t="str">
            <v>1149/ĐHKT-QĐ ngày 3/5/2019</v>
          </cell>
        </row>
        <row r="72">
          <cell r="C72" t="str">
            <v>Nguyễn Thị Thanh Phúc 10/08/1980</v>
          </cell>
          <cell r="D72" t="str">
            <v>Nguyễn Thị Thanh Phúc</v>
          </cell>
          <cell r="E72" t="str">
            <v>10/08/1980</v>
          </cell>
          <cell r="F72" t="str">
            <v>Hoạt động quan hệ khách hàng doanh nghiệp có vốn đầu tư nước ngoài tại ngân hàng thương mại cổ phần công thương Việt Nam - Chi nhánh Sông Công</v>
          </cell>
          <cell r="G72" t="str">
            <v>Kinh tế chính trị</v>
          </cell>
          <cell r="H72" t="str">
            <v>Quản lý kinh tế</v>
          </cell>
          <cell r="I72">
            <v>60340410</v>
          </cell>
          <cell r="J72" t="str">
            <v>QH-2017-E</v>
          </cell>
          <cell r="K72">
            <v>2</v>
          </cell>
          <cell r="L72" t="str">
            <v>Quản lý thu sự nghiệp tại Bệnh viện 19-8 Bộ Công An</v>
          </cell>
          <cell r="M72">
            <v>0</v>
          </cell>
          <cell r="N72" t="str">
            <v>PGS.TS Phạm Thị Hồng Điệp</v>
          </cell>
          <cell r="O72" t="str">
            <v>Trường Đại học Kinh tế, ĐHQGHN</v>
          </cell>
          <cell r="P72">
            <v>0</v>
          </cell>
          <cell r="Q72" t="str">
            <v>3577/QĐ-ĐHKT ngày 21/12/2018</v>
          </cell>
          <cell r="R72">
            <v>1150</v>
          </cell>
          <cell r="S72" t="str">
            <v>/ĐHKT-QĐ ngày 3/5/2019</v>
          </cell>
          <cell r="T72" t="str">
            <v>1150/ĐHKT-QĐ ngày 3/5/2019</v>
          </cell>
        </row>
        <row r="73">
          <cell r="C73" t="str">
            <v>Lê Hà Phương 26/06/1987</v>
          </cell>
          <cell r="D73" t="str">
            <v>Lê Hà Phương</v>
          </cell>
          <cell r="E73" t="str">
            <v>26/06/1987</v>
          </cell>
          <cell r="F73" t="str">
            <v>Quản trị nhân lực tại Công ty TNHH Thiết bị điện Phương Anh</v>
          </cell>
          <cell r="G73" t="str">
            <v>Kinh tế chính trị</v>
          </cell>
          <cell r="H73" t="str">
            <v>Quản lý kinh tế</v>
          </cell>
          <cell r="I73">
            <v>60340410</v>
          </cell>
          <cell r="J73" t="str">
            <v>QH-2017-E</v>
          </cell>
          <cell r="K73">
            <v>2</v>
          </cell>
          <cell r="L73" t="str">
            <v>Kiểm soát chi đầu tư xây dựng cơ bản tại Kho bạc nhà nước huyện Yên Lạc, tỉnh Vĩnh Phúc</v>
          </cell>
          <cell r="M73">
            <v>0</v>
          </cell>
          <cell r="N73" t="str">
            <v>PGS.TS Phan Thế Công</v>
          </cell>
          <cell r="O73" t="str">
            <v>Trường Đại học Thương Mại</v>
          </cell>
          <cell r="P73">
            <v>0</v>
          </cell>
          <cell r="Q73" t="str">
            <v>3577/QĐ-ĐHKT ngày 21/12/2018</v>
          </cell>
          <cell r="R73">
            <v>1151</v>
          </cell>
          <cell r="S73" t="str">
            <v>/ĐHKT-QĐ ngày 3/5/2019</v>
          </cell>
          <cell r="T73" t="str">
            <v>1151/ĐHKT-QĐ ngày 3/5/2019</v>
          </cell>
        </row>
        <row r="74">
          <cell r="C74" t="str">
            <v>Vũ Thị Quỳnh Phương 24/06/1989</v>
          </cell>
          <cell r="D74" t="str">
            <v>Vũ Thị Quỳnh Phương</v>
          </cell>
          <cell r="E74" t="str">
            <v>24/06/1989</v>
          </cell>
          <cell r="F74" t="str">
            <v>Hoàn thiện công tác tạo động lực làm việc cho nhân viên tại Công ty TNHH phát triển công nghệ CFTD</v>
          </cell>
          <cell r="G74" t="str">
            <v>Kinh tế chính trị</v>
          </cell>
          <cell r="H74" t="str">
            <v>Quản lý kinh tế</v>
          </cell>
          <cell r="I74">
            <v>60340410</v>
          </cell>
          <cell r="J74" t="str">
            <v>QH-2017-E</v>
          </cell>
          <cell r="K74">
            <v>2</v>
          </cell>
          <cell r="L74" t="str">
            <v>Kiểm soát chi thường xuyên ngân sách nhà nước qua Kho bạc nhà nước Hoàn Kiếm</v>
          </cell>
          <cell r="M74">
            <v>0</v>
          </cell>
          <cell r="N74" t="str">
            <v>TS. Trần Đức Vui</v>
          </cell>
          <cell r="O74" t="str">
            <v>Trường Đại học Kinh tế, ĐHQGHN</v>
          </cell>
          <cell r="P74">
            <v>0</v>
          </cell>
          <cell r="Q74" t="str">
            <v>3577/QĐ-ĐHKT ngày 21/12/2018</v>
          </cell>
          <cell r="R74">
            <v>1152</v>
          </cell>
          <cell r="S74" t="str">
            <v>/ĐHKT-QĐ ngày 3/5/2019</v>
          </cell>
          <cell r="T74" t="str">
            <v>1152/ĐHKT-QĐ ngày 3/5/2019</v>
          </cell>
        </row>
        <row r="75">
          <cell r="C75" t="str">
            <v>Đỗ Khánh Phương 12/01/1978</v>
          </cell>
          <cell r="D75" t="str">
            <v>Đỗ Khánh Phương</v>
          </cell>
          <cell r="E75" t="str">
            <v>12/01/1978</v>
          </cell>
          <cell r="F75" t="str">
            <v>Hoàn thiện công tác quản trị Marketing tại Công ty Cổ phần Ô tô Tải hạng nặng Việt Nam</v>
          </cell>
          <cell r="G75" t="str">
            <v>Kinh tế chính trị</v>
          </cell>
          <cell r="H75" t="str">
            <v>Quản lý kinh tế</v>
          </cell>
          <cell r="I75">
            <v>60340410</v>
          </cell>
          <cell r="J75" t="str">
            <v>QH-2017-E</v>
          </cell>
          <cell r="K75">
            <v>2</v>
          </cell>
          <cell r="L75" t="str">
            <v>Quản lý đất công trên địa bàn Quận Nam Từ Liêm, Hà Nội</v>
          </cell>
          <cell r="M75">
            <v>0</v>
          </cell>
          <cell r="N75" t="str">
            <v>PGS.TS Trần Anh Tài</v>
          </cell>
          <cell r="O75" t="str">
            <v>Trường Đại học Kinh tế, ĐHQGHN</v>
          </cell>
          <cell r="P75">
            <v>0</v>
          </cell>
          <cell r="Q75" t="str">
            <v>3577/QĐ-ĐHKT ngày 21/12/2018</v>
          </cell>
          <cell r="R75">
            <v>1153</v>
          </cell>
          <cell r="S75" t="str">
            <v>/ĐHKT-QĐ ngày 3/5/2019</v>
          </cell>
          <cell r="T75" t="str">
            <v>1153/ĐHKT-QĐ ngày 3/5/2019</v>
          </cell>
        </row>
        <row r="76">
          <cell r="C76" t="str">
            <v>Giáp Quỳnh Phương 01/01/1984</v>
          </cell>
          <cell r="D76" t="str">
            <v>Giáp Quỳnh Phương</v>
          </cell>
          <cell r="E76" t="str">
            <v>01/01/1984</v>
          </cell>
          <cell r="F76" t="str">
            <v>Hoạt động Marketing trong phát triển dịch vụ ngân hàng điện tử Vietinbank Ipay</v>
          </cell>
          <cell r="G76" t="str">
            <v>Kinh tế chính trị</v>
          </cell>
          <cell r="H76" t="str">
            <v>Quản lý kinh tế</v>
          </cell>
          <cell r="I76">
            <v>60340410</v>
          </cell>
          <cell r="J76" t="str">
            <v>QH-2017-E</v>
          </cell>
          <cell r="K76">
            <v>2</v>
          </cell>
          <cell r="L76" t="str">
            <v>Quản lý hoàn thuế giá trị gia tăng cho người nước ngoài của Tổng cục Hải quan</v>
          </cell>
          <cell r="M76">
            <v>0</v>
          </cell>
          <cell r="N76" t="str">
            <v>TS. Nguyễn Xuân Thành</v>
          </cell>
          <cell r="O76" t="str">
            <v>Cục thuế Hà Nội</v>
          </cell>
          <cell r="P76">
            <v>0</v>
          </cell>
          <cell r="Q76" t="str">
            <v>3577/QĐ-ĐHKT ngày 21/12/2018</v>
          </cell>
          <cell r="R76">
            <v>1154</v>
          </cell>
          <cell r="S76" t="str">
            <v>/ĐHKT-QĐ ngày 3/5/2019</v>
          </cell>
          <cell r="T76" t="str">
            <v>1154/ĐHKT-QĐ ngày 3/5/2019</v>
          </cell>
        </row>
        <row r="77">
          <cell r="C77" t="str">
            <v>Lê Hồng Quân 04/12/1981</v>
          </cell>
          <cell r="D77" t="str">
            <v>Lê Hồng Quân</v>
          </cell>
          <cell r="E77" t="str">
            <v>04/12/1981</v>
          </cell>
          <cell r="F77" t="str">
            <v>Mối quan hệ giữa chất lượng dịch vụ và sự hài lòng của khách hàng khi sử dụng dịch vụ tại khách sạn Âu Việt</v>
          </cell>
          <cell r="G77" t="str">
            <v>Kinh tế chính trị</v>
          </cell>
          <cell r="H77" t="str">
            <v>Quản lý kinh tế</v>
          </cell>
          <cell r="I77">
            <v>60340410</v>
          </cell>
          <cell r="J77" t="str">
            <v>QH-2017-E</v>
          </cell>
          <cell r="K77">
            <v>2</v>
          </cell>
          <cell r="L77" t="str">
            <v>Quản lý tài chính nội bộ của Vụ tài vụ quản trị, Kho bạc Nhà nước</v>
          </cell>
          <cell r="M77">
            <v>0</v>
          </cell>
          <cell r="N77" t="str">
            <v>PGS.TS Lê Văn Chiến</v>
          </cell>
          <cell r="O77" t="str">
            <v>Học viện Chính trị Quốc Gia HCM</v>
          </cell>
          <cell r="P77">
            <v>0</v>
          </cell>
          <cell r="Q77" t="str">
            <v>3577/QĐ-ĐHKT ngày 21/12/2018</v>
          </cell>
          <cell r="R77">
            <v>1155</v>
          </cell>
          <cell r="S77" t="str">
            <v>/ĐHKT-QĐ ngày 3/5/2019</v>
          </cell>
          <cell r="T77" t="str">
            <v>1155/ĐHKT-QĐ ngày 3/5/2019</v>
          </cell>
        </row>
        <row r="78">
          <cell r="C78" t="str">
            <v>Trần Hồng Quân 05/12/1986</v>
          </cell>
          <cell r="D78" t="str">
            <v>Trần Hồng Quân</v>
          </cell>
          <cell r="E78" t="str">
            <v>05/12/1986</v>
          </cell>
          <cell r="F78" t="str">
            <v>Nghiên cứu các nhân tố ảnh hưởng đến quyết định mua máy tính laptop của sinh viên, nghiên cứu điển hình tại Hà Nội</v>
          </cell>
          <cell r="G78" t="str">
            <v>Kinh tế chính trị</v>
          </cell>
          <cell r="H78" t="str">
            <v>Quản lý kinh tế</v>
          </cell>
          <cell r="I78">
            <v>60340410</v>
          </cell>
          <cell r="J78" t="str">
            <v>QH-2017-E</v>
          </cell>
          <cell r="K78">
            <v>2</v>
          </cell>
          <cell r="L78" t="str">
            <v>Quản lý nhà nước về đầu tư xây dựng cơ bản trên địa bàn huyện Tam Nông, tỉnh Phú Thọ</v>
          </cell>
          <cell r="M78">
            <v>0</v>
          </cell>
          <cell r="N78" t="str">
            <v>PGS.TS Nguyễn Xuân Thiên</v>
          </cell>
          <cell r="O78" t="str">
            <v>Trường Đại học Kinh tế, ĐHQGHN</v>
          </cell>
          <cell r="P78">
            <v>0</v>
          </cell>
          <cell r="Q78" t="str">
            <v>3577/QĐ-ĐHKT ngày 21/12/2018</v>
          </cell>
          <cell r="R78">
            <v>1156</v>
          </cell>
          <cell r="S78" t="str">
            <v>/ĐHKT-QĐ ngày 3/5/2019</v>
          </cell>
          <cell r="T78" t="str">
            <v>1156/ĐHKT-QĐ ngày 3/5/2019</v>
          </cell>
        </row>
        <row r="79">
          <cell r="C79" t="str">
            <v>Vũ Văn Quang 06/10/1983</v>
          </cell>
          <cell r="D79" t="str">
            <v>Vũ Văn Quang</v>
          </cell>
          <cell r="E79" t="str">
            <v>06/10/1983</v>
          </cell>
          <cell r="F79" t="str">
            <v>Hoàn thiện năng lực cạnh tranh của Công ty Cổ phần VIWASEEN 3</v>
          </cell>
          <cell r="G79" t="str">
            <v>Kinh tế chính trị</v>
          </cell>
          <cell r="H79" t="str">
            <v>Quản lý kinh tế</v>
          </cell>
          <cell r="I79">
            <v>60340410</v>
          </cell>
          <cell r="J79" t="str">
            <v>QH-2017-E</v>
          </cell>
          <cell r="K79">
            <v>2</v>
          </cell>
          <cell r="L79" t="str">
            <v>Quản lý chi thường xuyên đối với các đơn vị sử dụng ngân sách địa phương của Văn phòng Kho bạc nhà nước tỉnh Vĩnh Phúc</v>
          </cell>
          <cell r="M79">
            <v>0</v>
          </cell>
          <cell r="N79" t="str">
            <v>PGS.TS Lê Văn Chiến</v>
          </cell>
          <cell r="O79" t="str">
            <v>Học viện Chính trị Quốc Gia HCM</v>
          </cell>
          <cell r="P79">
            <v>0</v>
          </cell>
          <cell r="Q79" t="str">
            <v>3577/QĐ-ĐHKT ngày 21/12/2018</v>
          </cell>
          <cell r="R79">
            <v>1157</v>
          </cell>
          <cell r="S79" t="str">
            <v>/ĐHKT-QĐ ngày 3/5/2019</v>
          </cell>
          <cell r="T79" t="str">
            <v>1157/ĐHKT-QĐ ngày 3/5/2019</v>
          </cell>
        </row>
        <row r="80">
          <cell r="C80" t="str">
            <v>Nguyễn Lê Duy Quang 30/05/1990</v>
          </cell>
          <cell r="D80" t="str">
            <v>Nguyễn Lê Duy Quang</v>
          </cell>
          <cell r="E80" t="str">
            <v>30/05/1990</v>
          </cell>
          <cell r="F80" t="str">
            <v>Quản trị hoạt động kinh doanh tại Cửa hàng thời trang 81 Boutique</v>
          </cell>
          <cell r="G80" t="str">
            <v>Kinh tế chính trị</v>
          </cell>
          <cell r="H80" t="str">
            <v>Quản lý kinh tế</v>
          </cell>
          <cell r="I80">
            <v>60340410</v>
          </cell>
          <cell r="J80" t="str">
            <v>QH-2017-E</v>
          </cell>
          <cell r="K80">
            <v>2</v>
          </cell>
          <cell r="L80" t="str">
            <v>Quản lý nhân lực giảng viên tại Trường Cao đẳng Công nghệ thông tin hữu nghị Việt - Hàn</v>
          </cell>
          <cell r="M80">
            <v>0</v>
          </cell>
          <cell r="N80" t="str">
            <v>PGS.TS Đinh Văn Thông</v>
          </cell>
          <cell r="O80" t="str">
            <v>Trường Đại học Kinh tế, ĐHQGHN</v>
          </cell>
          <cell r="P80">
            <v>0</v>
          </cell>
          <cell r="Q80" t="str">
            <v>3577/QĐ-ĐHKT ngày 21/12/2018</v>
          </cell>
          <cell r="R80">
            <v>1158</v>
          </cell>
          <cell r="S80" t="str">
            <v>/ĐHKT-QĐ ngày 3/5/2019</v>
          </cell>
          <cell r="T80" t="str">
            <v>1158/ĐHKT-QĐ ngày 3/5/2019</v>
          </cell>
        </row>
        <row r="81">
          <cell r="C81" t="str">
            <v>Trần Quyền 16/08/1990</v>
          </cell>
          <cell r="D81" t="str">
            <v>Trần Quyền</v>
          </cell>
          <cell r="E81" t="str">
            <v>16/08/1990</v>
          </cell>
          <cell r="F81" t="str">
            <v>Áp dụng quản trị tinh gọn vào hoạt động sản xuất kinh doanh tại Công ty lưới điện cao thế Miền Bắc</v>
          </cell>
          <cell r="G81" t="str">
            <v>Kinh tế chính trị</v>
          </cell>
          <cell r="H81" t="str">
            <v>Quản lý kinh tế</v>
          </cell>
          <cell r="I81">
            <v>60340410</v>
          </cell>
          <cell r="J81" t="str">
            <v>QH-2017-E</v>
          </cell>
          <cell r="K81">
            <v>2</v>
          </cell>
          <cell r="L81" t="str">
            <v>Chống buôn bán hàng giả tại Cục quản lý thị trường tỉnh Phú Thọ</v>
          </cell>
          <cell r="M81">
            <v>0</v>
          </cell>
          <cell r="N81" t="str">
            <v>TS. Hoàng Khắc Lịch</v>
          </cell>
          <cell r="O81" t="str">
            <v>Trường Đại học Kinh tế, ĐHQGHN</v>
          </cell>
          <cell r="P81">
            <v>0</v>
          </cell>
          <cell r="Q81" t="str">
            <v>3577/QĐ-ĐHKT ngày 21/12/2018</v>
          </cell>
          <cell r="R81">
            <v>1159</v>
          </cell>
          <cell r="S81" t="str">
            <v>/ĐHKT-QĐ ngày 3/5/2019</v>
          </cell>
          <cell r="T81" t="str">
            <v>1159/ĐHKT-QĐ ngày 3/5/2019</v>
          </cell>
        </row>
        <row r="82">
          <cell r="C82" t="str">
            <v>Hồ Anh Sơn 01/11/1983</v>
          </cell>
          <cell r="D82" t="str">
            <v>Hồ Anh Sơn</v>
          </cell>
          <cell r="E82" t="str">
            <v>01/11/1983</v>
          </cell>
          <cell r="F82" t="str">
            <v>Trách nhiệm xã hội của các đơn vị cung cấp dịch vụ lưu trú trên địa bàn tỉnh Thanh Hóa</v>
          </cell>
          <cell r="G82" t="str">
            <v>Kinh tế chính trị</v>
          </cell>
          <cell r="H82" t="str">
            <v>Quản lý kinh tế</v>
          </cell>
          <cell r="I82">
            <v>60340410</v>
          </cell>
          <cell r="J82" t="str">
            <v>QH-2017-E</v>
          </cell>
          <cell r="K82">
            <v>2</v>
          </cell>
          <cell r="L82" t="str">
            <v>Quản lý nhân lực tại Kho bạc Nhà nước Nam Định</v>
          </cell>
          <cell r="M82">
            <v>0</v>
          </cell>
          <cell r="N82" t="str">
            <v>PGS.TS Phí Mạnh Hồng</v>
          </cell>
          <cell r="O82" t="str">
            <v>Trường Đại học Kinh tế, ĐHQGHN</v>
          </cell>
          <cell r="P82">
            <v>0</v>
          </cell>
          <cell r="Q82" t="str">
            <v>Đã có QĐ sửa đổi PGS.TS. Phí Mạnh Hồng</v>
          </cell>
          <cell r="R82">
            <v>1160</v>
          </cell>
          <cell r="S82" t="str">
            <v>/ĐHKT-QĐ ngày 3/5/2019</v>
          </cell>
          <cell r="T82" t="str">
            <v>1160/ĐHKT-QĐ ngày 3/5/2019</v>
          </cell>
        </row>
        <row r="83">
          <cell r="C83" t="str">
            <v>Nguyễn Hoàng Sơn 09/02/1984</v>
          </cell>
          <cell r="D83" t="str">
            <v>Nguyễn Hoàng Sơn</v>
          </cell>
          <cell r="E83" t="str">
            <v>09/02/1984</v>
          </cell>
          <cell r="F83" t="str">
            <v>Giải pháp hoàn thiện kênh phân phối tại Công ty TNHH ĐT&amp;PT Công nghệ An Thiên</v>
          </cell>
          <cell r="G83" t="str">
            <v>Kinh tế chính trị</v>
          </cell>
          <cell r="H83" t="str">
            <v>Quản lý kinh tế</v>
          </cell>
          <cell r="I83">
            <v>60340410</v>
          </cell>
          <cell r="J83" t="str">
            <v>QH-2017-E</v>
          </cell>
          <cell r="K83">
            <v>2</v>
          </cell>
          <cell r="L83" t="str">
            <v>Quản lý thu thuế nhập khẩu sau thông quan tại Cục hải quan tỉnh Lạng Sơn</v>
          </cell>
          <cell r="M83">
            <v>0</v>
          </cell>
          <cell r="N83" t="str">
            <v>TS. Nguyễn Thị Thu Hoài</v>
          </cell>
          <cell r="O83" t="str">
            <v>Trường Đại học Kinh tế, ĐHQGHN</v>
          </cell>
          <cell r="P83">
            <v>0</v>
          </cell>
          <cell r="Q83" t="str">
            <v>3577/QĐ-ĐHKT ngày 21/12/2018</v>
          </cell>
          <cell r="R83">
            <v>1161</v>
          </cell>
          <cell r="S83" t="str">
            <v>/ĐHKT-QĐ ngày 3/5/2019</v>
          </cell>
          <cell r="T83" t="str">
            <v>1161/ĐHKT-QĐ ngày 3/5/2019</v>
          </cell>
        </row>
        <row r="84">
          <cell r="C84" t="str">
            <v>Đoàn Trọng Tài 24/03/1984</v>
          </cell>
          <cell r="D84" t="str">
            <v>Đoàn Trọng Tài</v>
          </cell>
          <cell r="E84" t="str">
            <v>24/03/1984</v>
          </cell>
          <cell r="F84" t="str">
            <v>Hoàn thiện hoạt động Marketing tại Công ty Cổ phần Cơ khí xuất nhập khẩu Việt - Nhật</v>
          </cell>
          <cell r="G84" t="str">
            <v>Kinh tế chính trị</v>
          </cell>
          <cell r="H84" t="str">
            <v>Quản lý kinh tế</v>
          </cell>
          <cell r="I84">
            <v>60340410</v>
          </cell>
          <cell r="J84" t="str">
            <v>QH-2017-E</v>
          </cell>
          <cell r="K84">
            <v>2</v>
          </cell>
          <cell r="L84" t="str">
            <v>Phát triển nhân lực tại Cục tài vụ - Quản trị, Tổng cục Hải quan</v>
          </cell>
          <cell r="M84">
            <v>0</v>
          </cell>
          <cell r="N84" t="str">
            <v>TS. Hoàng Khắc Lịch</v>
          </cell>
          <cell r="O84" t="str">
            <v>Trường Đại học Kinh tế, ĐHQGHN</v>
          </cell>
          <cell r="P84">
            <v>0</v>
          </cell>
          <cell r="Q84" t="str">
            <v>3577/QĐ-ĐHKT ngày 21/12/2018</v>
          </cell>
          <cell r="R84">
            <v>1162</v>
          </cell>
          <cell r="S84" t="str">
            <v>/ĐHKT-QĐ ngày 3/5/2019</v>
          </cell>
          <cell r="T84" t="str">
            <v>1162/ĐHKT-QĐ ngày 3/5/2019</v>
          </cell>
        </row>
        <row r="85">
          <cell r="C85" t="str">
            <v>Phạm Hải Thái 16/07/1978</v>
          </cell>
          <cell r="D85" t="str">
            <v>Phạm Hải Thái</v>
          </cell>
          <cell r="E85" t="str">
            <v>16/07/1978</v>
          </cell>
          <cell r="F85" t="str">
            <v>Sự hài lòng của nhân viên tại cơ quan Kiểm toán nhà nước</v>
          </cell>
          <cell r="G85" t="str">
            <v>Kinh tế chính trị</v>
          </cell>
          <cell r="H85" t="str">
            <v>Quản lý kinh tế</v>
          </cell>
          <cell r="I85">
            <v>60340410</v>
          </cell>
          <cell r="J85" t="str">
            <v>QH-2017-E</v>
          </cell>
          <cell r="K85">
            <v>2</v>
          </cell>
          <cell r="L85" t="str">
            <v>Phát triển nguồn nhân lực công nghệ thông tin của Kho bạc nhà nước Việt Nam</v>
          </cell>
          <cell r="M85">
            <v>0</v>
          </cell>
          <cell r="N85" t="str">
            <v>PGS.TS Phan Thế Công</v>
          </cell>
          <cell r="O85" t="str">
            <v>Trường Đại học Thương Mại</v>
          </cell>
          <cell r="P85">
            <v>0</v>
          </cell>
          <cell r="Q85" t="str">
            <v>3577/QĐ-ĐHKT ngày 21/12/2018</v>
          </cell>
          <cell r="R85">
            <v>1163</v>
          </cell>
          <cell r="S85" t="str">
            <v>/ĐHKT-QĐ ngày 3/5/2019</v>
          </cell>
          <cell r="T85" t="str">
            <v>1163/ĐHKT-QĐ ngày 3/5/2019</v>
          </cell>
        </row>
        <row r="86">
          <cell r="C86" t="str">
            <v>Nguyễn Tân Thắng 17/05/1992</v>
          </cell>
          <cell r="D86" t="str">
            <v>Nguyễn Tân Thắng</v>
          </cell>
          <cell r="E86" t="str">
            <v>17/05/1992</v>
          </cell>
          <cell r="F86" t="str">
            <v>Hoàn thiện công tác thực hiện chiến lược phát triển thương hiệu của Tổng công ty Hàng Không Việt Nam</v>
          </cell>
          <cell r="G86" t="str">
            <v>Kinh tế chính trị</v>
          </cell>
          <cell r="H86" t="str">
            <v>Quản lý kinh tế</v>
          </cell>
          <cell r="I86">
            <v>60340410</v>
          </cell>
          <cell r="J86" t="str">
            <v>QH-2017-E</v>
          </cell>
          <cell r="K86">
            <v>2</v>
          </cell>
          <cell r="L86" t="str">
            <v>Phát triển ngân hàng điện tử dành cho khách hàng tổ chức tại Ngân hàng thương mại cổ phần Quân đội</v>
          </cell>
          <cell r="M86">
            <v>0</v>
          </cell>
          <cell r="N86" t="str">
            <v>PGS.TS Phạm Thị Túy</v>
          </cell>
          <cell r="O86" t="str">
            <v>Học viện Chính trị Quốc Gia HCM</v>
          </cell>
          <cell r="P86">
            <v>0</v>
          </cell>
          <cell r="Q86" t="str">
            <v>3577/QĐ-ĐHKT ngày 21/12/2018</v>
          </cell>
          <cell r="R86">
            <v>1164</v>
          </cell>
          <cell r="S86" t="str">
            <v>/ĐHKT-QĐ ngày 3/5/2019</v>
          </cell>
          <cell r="T86" t="str">
            <v>1164/ĐHKT-QĐ ngày 3/5/2019</v>
          </cell>
        </row>
        <row r="87">
          <cell r="C87" t="str">
            <v>Trương Công Thành 17/05/1992</v>
          </cell>
          <cell r="D87" t="str">
            <v>Trương Công Thành</v>
          </cell>
          <cell r="E87" t="str">
            <v>17/05/1992</v>
          </cell>
          <cell r="F87" t="str">
            <v>Công tác quản lý thuế giá trị gia tăng đối với các doanh nghiệp ngoài quốc doanh tại Chi cục thuế Huyện Đông Anh - Hà Nội</v>
          </cell>
          <cell r="G87" t="str">
            <v>Kinh tế chính trị</v>
          </cell>
          <cell r="H87" t="str">
            <v>Quản lý kinh tế</v>
          </cell>
          <cell r="I87">
            <v>60340410</v>
          </cell>
          <cell r="J87" t="str">
            <v>QH-2017-E</v>
          </cell>
          <cell r="K87">
            <v>2</v>
          </cell>
          <cell r="L87" t="str">
            <v>Quản lý cho vay doanh nghiệp nhỏ và vừa tại Ngân hàng TMCP Đầu tư và Phát triển Việt Nam - Chi nhánh Hà Thành</v>
          </cell>
          <cell r="M87">
            <v>0</v>
          </cell>
          <cell r="N87" t="str">
            <v>PGS.TS Lê Thị Anh Vân</v>
          </cell>
          <cell r="O87" t="str">
            <v>Trường Đại học Kinh tế Quốc Dân</v>
          </cell>
          <cell r="P87">
            <v>0</v>
          </cell>
          <cell r="Q87" t="str">
            <v>3577/QĐ-ĐHKT ngày 21/12/2018</v>
          </cell>
          <cell r="R87">
            <v>1165</v>
          </cell>
          <cell r="S87" t="str">
            <v>/ĐHKT-QĐ ngày 3/5/2019</v>
          </cell>
          <cell r="T87" t="str">
            <v>1165/ĐHKT-QĐ ngày 3/5/2019</v>
          </cell>
        </row>
        <row r="88">
          <cell r="C88" t="str">
            <v>Nguyễn Thị Phương Thảo 05/09/1993</v>
          </cell>
          <cell r="D88" t="str">
            <v>Nguyễn Thị Phương Thảo</v>
          </cell>
          <cell r="E88" t="str">
            <v>05/09/1993</v>
          </cell>
          <cell r="F88" t="str">
            <v>Nghiên cứu động lực của người lao động tại Công ty Cổ phần Xây dựng và Lắp máy Việt Nam</v>
          </cell>
          <cell r="G88" t="str">
            <v>Kinh tế chính trị</v>
          </cell>
          <cell r="H88" t="str">
            <v>Quản lý kinh tế</v>
          </cell>
          <cell r="I88">
            <v>60340410</v>
          </cell>
          <cell r="J88" t="str">
            <v>QH-2017-E</v>
          </cell>
          <cell r="K88">
            <v>2</v>
          </cell>
          <cell r="L88" t="str">
            <v>Kiểm soát chi thường xuyên ngân sách nhà nước qua Kho bạc nhà nước Cẩm Giàng, tỉnh Hải Dương</v>
          </cell>
          <cell r="M88">
            <v>0</v>
          </cell>
          <cell r="N88" t="str">
            <v>PGS.TS Lê Trung Thành</v>
          </cell>
          <cell r="O88" t="str">
            <v>Trường Đại học Kinh tế, ĐHQGHN</v>
          </cell>
          <cell r="P88">
            <v>0</v>
          </cell>
          <cell r="Q88" t="str">
            <v>3577/QĐ-ĐHKT ngày 21/12/2018</v>
          </cell>
          <cell r="R88">
            <v>1166</v>
          </cell>
          <cell r="S88" t="str">
            <v>/ĐHKT-QĐ ngày 3/5/2019</v>
          </cell>
          <cell r="T88" t="str">
            <v>1166/ĐHKT-QĐ ngày 3/5/2019</v>
          </cell>
        </row>
        <row r="89">
          <cell r="C89" t="str">
            <v>Trịnh Thị Hương Thảo 24/12/1978</v>
          </cell>
          <cell r="D89" t="str">
            <v>Trịnh Thị Hương Thảo</v>
          </cell>
          <cell r="E89" t="str">
            <v>24/12/1978</v>
          </cell>
          <cell r="F89" t="str">
            <v>Nâng cao chất lượng dịch vụ tại Tổng công ty Bảo Việt Nhân Thọ</v>
          </cell>
          <cell r="G89" t="str">
            <v>Kinh tế chính trị</v>
          </cell>
          <cell r="H89" t="str">
            <v>Quản lý kinh tế</v>
          </cell>
          <cell r="I89">
            <v>60340410</v>
          </cell>
          <cell r="J89" t="str">
            <v>QH-2017-E</v>
          </cell>
          <cell r="K89">
            <v>2</v>
          </cell>
          <cell r="L89" t="str">
            <v>Quản lý tài chính các chương trình khoa học và công nghệ trọng điểm cấp Bộ của Bộ Tài nguyên và Môi trường</v>
          </cell>
          <cell r="M89">
            <v>0</v>
          </cell>
          <cell r="N89" t="str">
            <v>PGS.TS Nguyễn Ngọc Thanh</v>
          </cell>
          <cell r="O89" t="str">
            <v>Trường ĐH Tài nguyên &amp; Môi trường</v>
          </cell>
          <cell r="P89">
            <v>0</v>
          </cell>
          <cell r="Q89" t="str">
            <v>3577/QĐ-ĐHKT ngày 21/12/2018</v>
          </cell>
          <cell r="R89">
            <v>1167</v>
          </cell>
          <cell r="S89" t="str">
            <v>/ĐHKT-QĐ ngày 3/5/2019</v>
          </cell>
          <cell r="T89" t="str">
            <v>1167/ĐHKT-QĐ ngày 3/5/2019</v>
          </cell>
        </row>
        <row r="90">
          <cell r="C90" t="str">
            <v>Mạc Thị Thảo 29/06/1991</v>
          </cell>
          <cell r="D90" t="str">
            <v>Mạc Thị Thảo</v>
          </cell>
          <cell r="E90" t="str">
            <v>29/06/1991</v>
          </cell>
          <cell r="F90" t="str">
            <v>Quản trị chất lượng dịch vụ Sao biển Sầm Sơn Thanh Hóa</v>
          </cell>
          <cell r="G90" t="str">
            <v>Kinh tế chính trị</v>
          </cell>
          <cell r="H90" t="str">
            <v>Quản lý kinh tế</v>
          </cell>
          <cell r="I90">
            <v>60340410</v>
          </cell>
          <cell r="J90" t="str">
            <v>QH-2017-E</v>
          </cell>
          <cell r="K90">
            <v>2</v>
          </cell>
          <cell r="L90" t="str">
            <v>Phát triển nguồn lực tài chính ở Đại học Quốc Gia Hà Nội</v>
          </cell>
          <cell r="M90">
            <v>0</v>
          </cell>
          <cell r="N90" t="str">
            <v>TS. Hoàng Xuân Lâm</v>
          </cell>
          <cell r="O90" t="str">
            <v>Trường Đại học Công nghệ và Quản lý Hữu Nghị</v>
          </cell>
          <cell r="P90">
            <v>0</v>
          </cell>
          <cell r="Q90" t="str">
            <v>3577/QĐ-ĐHKT ngày 21/12/2018</v>
          </cell>
          <cell r="R90">
            <v>1168</v>
          </cell>
          <cell r="S90" t="str">
            <v>/ĐHKT-QĐ ngày 3/5/2019</v>
          </cell>
          <cell r="T90" t="str">
            <v>1168/ĐHKT-QĐ ngày 3/5/2019</v>
          </cell>
        </row>
        <row r="91">
          <cell r="C91" t="str">
            <v>Lê Thu Thảo 08/08/1993</v>
          </cell>
          <cell r="D91" t="str">
            <v>Lê Thu Thảo</v>
          </cell>
          <cell r="E91" t="str">
            <v>08/08/1993</v>
          </cell>
          <cell r="F91" t="str">
            <v>Đào tạo nguồn nhân lực cho đội ngũ cán bộ, nhân viênt ại Ngân hàng nông nghiệp và phát triển nông thôn Việt Nam - Chi nhánh Hà Tây</v>
          </cell>
          <cell r="G91" t="str">
            <v>Kinh tế chính trị</v>
          </cell>
          <cell r="H91" t="str">
            <v>Quản lý kinh tế</v>
          </cell>
          <cell r="I91">
            <v>60340410</v>
          </cell>
          <cell r="J91" t="str">
            <v>QH-2017-E</v>
          </cell>
          <cell r="K91">
            <v>2</v>
          </cell>
          <cell r="L91" t="str">
            <v>Quản lý nhân lực tại Sở tài chính tỉnh Hưng Yên</v>
          </cell>
          <cell r="M91">
            <v>0</v>
          </cell>
          <cell r="N91" t="str">
            <v>PGS.TS Trần Thị Lan Hương</v>
          </cell>
          <cell r="O91" t="str">
            <v>Viện Hàn Lâm Khoa học XHVN</v>
          </cell>
          <cell r="P91">
            <v>0</v>
          </cell>
          <cell r="Q91" t="str">
            <v>3577/QĐ-ĐHKT ngày 21/12/2018</v>
          </cell>
          <cell r="R91">
            <v>1169</v>
          </cell>
          <cell r="S91" t="str">
            <v>/ĐHKT-QĐ ngày 3/5/2019</v>
          </cell>
          <cell r="T91" t="str">
            <v>1169/ĐHKT-QĐ ngày 3/5/2019</v>
          </cell>
        </row>
        <row r="92">
          <cell r="C92" t="str">
            <v>Phùng Đức Thiện 28/07/1980</v>
          </cell>
          <cell r="D92" t="str">
            <v>Phùng Đức Thiện</v>
          </cell>
          <cell r="E92" t="str">
            <v>28/07/1980</v>
          </cell>
          <cell r="F92">
            <v>0</v>
          </cell>
          <cell r="G92" t="str">
            <v>Kinh tế chính trị</v>
          </cell>
          <cell r="H92" t="str">
            <v>Quản lý kinh tế</v>
          </cell>
          <cell r="I92">
            <v>60340410</v>
          </cell>
          <cell r="J92" t="str">
            <v>QH-2017-E</v>
          </cell>
          <cell r="K92">
            <v>2</v>
          </cell>
          <cell r="L92" t="str">
            <v>Quản lý nhân lực tại Công ty lữ hành Hanoitourist</v>
          </cell>
          <cell r="M92">
            <v>0</v>
          </cell>
          <cell r="N92" t="str">
            <v>TS. Hoàng Triều Hoa</v>
          </cell>
          <cell r="O92" t="str">
            <v>Trường Đại học Kinh tế, ĐHQGHN</v>
          </cell>
          <cell r="P92">
            <v>0</v>
          </cell>
          <cell r="Q92" t="str">
            <v>3577/QĐ-ĐHKT ngày 21/12/2018</v>
          </cell>
          <cell r="R92">
            <v>1170</v>
          </cell>
          <cell r="S92" t="str">
            <v>/ĐHKT-QĐ ngày 3/5/2019</v>
          </cell>
          <cell r="T92" t="str">
            <v>1170/ĐHKT-QĐ ngày 3/5/2019</v>
          </cell>
        </row>
        <row r="93">
          <cell r="C93" t="str">
            <v>Vương Gia Thiết 20/12/1989</v>
          </cell>
          <cell r="D93" t="str">
            <v>Vương Gia Thiết</v>
          </cell>
          <cell r="E93" t="str">
            <v>20/12/1989</v>
          </cell>
          <cell r="F93">
            <v>0</v>
          </cell>
          <cell r="G93" t="str">
            <v>Kinh tế chính trị</v>
          </cell>
          <cell r="H93" t="str">
            <v>Quản lý kinh tế</v>
          </cell>
          <cell r="I93">
            <v>60340410</v>
          </cell>
          <cell r="J93" t="str">
            <v>QH-2017-E</v>
          </cell>
          <cell r="K93">
            <v>2</v>
          </cell>
          <cell r="L93" t="str">
            <v>Quản lý chi thường xuyên ngân sách nhà nước tỉnh Nghệ An</v>
          </cell>
          <cell r="M93">
            <v>0</v>
          </cell>
          <cell r="N93" t="str">
            <v>PGS.TS Bùi Văn Huyền</v>
          </cell>
          <cell r="O93" t="str">
            <v>Học viện Chính trị Quốc Gia HCM</v>
          </cell>
          <cell r="P93">
            <v>0</v>
          </cell>
          <cell r="Q93" t="str">
            <v>3577/QĐ-ĐHKT ngày 21/12/2018</v>
          </cell>
          <cell r="R93">
            <v>1171</v>
          </cell>
          <cell r="S93" t="str">
            <v>/ĐHKT-QĐ ngày 3/5/2019</v>
          </cell>
          <cell r="T93" t="str">
            <v>1171/ĐHKT-QĐ ngày 3/5/2019</v>
          </cell>
        </row>
        <row r="94">
          <cell r="C94" t="str">
            <v>Nguyễn Văn Thìn 26/12/1976</v>
          </cell>
          <cell r="D94" t="str">
            <v>Nguyễn Văn Thìn</v>
          </cell>
          <cell r="E94" t="str">
            <v>26/12/1976</v>
          </cell>
          <cell r="F94">
            <v>0</v>
          </cell>
          <cell r="G94" t="str">
            <v>Kinh tế chính trị</v>
          </cell>
          <cell r="H94" t="str">
            <v>Quản lý kinh tế</v>
          </cell>
          <cell r="I94">
            <v>60340410</v>
          </cell>
          <cell r="J94" t="str">
            <v>QH-2017-E</v>
          </cell>
          <cell r="K94">
            <v>2</v>
          </cell>
          <cell r="L94" t="str">
            <v>Nâng cao chất lượng kiểm toán ngân sách địa phương tại Kiểm toán nhà nước khu vực X</v>
          </cell>
          <cell r="M94">
            <v>0</v>
          </cell>
          <cell r="N94" t="str">
            <v>TS. Phạm Minh Tuấn</v>
          </cell>
          <cell r="O94" t="str">
            <v>Trường Đại học Kinh tế, ĐHQGHN</v>
          </cell>
          <cell r="P94">
            <v>0</v>
          </cell>
          <cell r="Q94" t="str">
            <v>3577/QĐ-ĐHKT ngày 21/12/2018</v>
          </cell>
          <cell r="R94">
            <v>1172</v>
          </cell>
          <cell r="S94" t="str">
            <v>/ĐHKT-QĐ ngày 3/5/2019</v>
          </cell>
          <cell r="T94" t="str">
            <v>1172/ĐHKT-QĐ ngày 3/5/2019</v>
          </cell>
        </row>
        <row r="95">
          <cell r="C95" t="str">
            <v>Bùi Thị Minh Thơm 09/12/1980</v>
          </cell>
          <cell r="D95" t="str">
            <v>Bùi Thị Minh Thơm</v>
          </cell>
          <cell r="E95" t="str">
            <v>09/12/1980</v>
          </cell>
          <cell r="F95">
            <v>0</v>
          </cell>
          <cell r="G95" t="str">
            <v>Kinh tế chính trị</v>
          </cell>
          <cell r="H95" t="str">
            <v>Quản lý kinh tế</v>
          </cell>
          <cell r="I95">
            <v>60340410</v>
          </cell>
          <cell r="J95" t="str">
            <v>QH-2017-E</v>
          </cell>
          <cell r="K95">
            <v>2</v>
          </cell>
          <cell r="L95" t="str">
            <v xml:space="preserve">Quản lý nhân lực tại Công ty cổ phần lâm nghiệp Tháng Năm </v>
          </cell>
          <cell r="M95">
            <v>0</v>
          </cell>
          <cell r="N95" t="str">
            <v>GS.TS Phan Huy Đường</v>
          </cell>
          <cell r="O95" t="str">
            <v>Trường Đại học Kinh tế, ĐHQGHN</v>
          </cell>
          <cell r="P95">
            <v>0</v>
          </cell>
          <cell r="Q95" t="str">
            <v>3577/QĐ-ĐHKT ngày 21/12/2018</v>
          </cell>
          <cell r="R95">
            <v>1173</v>
          </cell>
          <cell r="S95" t="str">
            <v>/ĐHKT-QĐ ngày 3/5/2019</v>
          </cell>
          <cell r="T95" t="str">
            <v>1173/ĐHKT-QĐ ngày 3/5/2019</v>
          </cell>
        </row>
        <row r="96">
          <cell r="C96" t="str">
            <v>Lưu Minh Thông 02/03/1979</v>
          </cell>
          <cell r="D96" t="str">
            <v>Lưu Minh Thông</v>
          </cell>
          <cell r="E96" t="str">
            <v>02/03/1979</v>
          </cell>
          <cell r="F96">
            <v>0</v>
          </cell>
          <cell r="G96" t="str">
            <v>Kinh tế chính trị</v>
          </cell>
          <cell r="H96" t="str">
            <v>Quản lý kinh tế</v>
          </cell>
          <cell r="I96">
            <v>60340410</v>
          </cell>
          <cell r="J96" t="str">
            <v>QH-2017-E</v>
          </cell>
          <cell r="K96">
            <v>2</v>
          </cell>
          <cell r="L96" t="str">
            <v>Quản lý hải quan đối với hàng hóa nhập khẩu để sản xuất hàng xuất khẩu tại Cục hải quan tỉnh Bắc Ninh</v>
          </cell>
          <cell r="M96">
            <v>0</v>
          </cell>
          <cell r="N96" t="str">
            <v>TS. Lê Thị Hồng Điệp</v>
          </cell>
          <cell r="O96" t="str">
            <v>Trường Đại học Kinh tế, ĐHQGHN</v>
          </cell>
          <cell r="P96">
            <v>0</v>
          </cell>
          <cell r="Q96" t="str">
            <v>3577/QĐ-ĐHKT ngày 21/12/2018</v>
          </cell>
          <cell r="R96">
            <v>1174</v>
          </cell>
          <cell r="S96" t="str">
            <v>/ĐHKT-QĐ ngày 3/5/2019</v>
          </cell>
          <cell r="T96" t="str">
            <v>1174/ĐHKT-QĐ ngày 3/5/2019</v>
          </cell>
        </row>
        <row r="97">
          <cell r="C97" t="str">
            <v>Phạm Thị Sam Thương 02/12/1987</v>
          </cell>
          <cell r="D97" t="str">
            <v>Phạm Thị Sam Thương</v>
          </cell>
          <cell r="E97" t="str">
            <v>02/12/1987</v>
          </cell>
          <cell r="F97">
            <v>0</v>
          </cell>
          <cell r="G97" t="str">
            <v>Kinh tế chính trị</v>
          </cell>
          <cell r="H97" t="str">
            <v>Quản lý kinh tế</v>
          </cell>
          <cell r="I97">
            <v>60340410</v>
          </cell>
          <cell r="J97" t="str">
            <v>QH-2017-E</v>
          </cell>
          <cell r="K97">
            <v>2</v>
          </cell>
          <cell r="L97" t="str">
            <v>Quản lý nhân lực tại Ngân hàng TMCP Sài Gòn Thương Tín - Chi nhánh Đống Đa</v>
          </cell>
          <cell r="M97">
            <v>0</v>
          </cell>
          <cell r="N97" t="str">
            <v>TS. Phạm Quang Vinh</v>
          </cell>
          <cell r="O97" t="str">
            <v>Trường Đại học Kinh tế, ĐHQGHN</v>
          </cell>
          <cell r="P97">
            <v>0</v>
          </cell>
          <cell r="Q97" t="str">
            <v>3577/QĐ-ĐHKT ngày 21/12/2018</v>
          </cell>
          <cell r="R97">
            <v>1175</v>
          </cell>
          <cell r="S97" t="str">
            <v>/ĐHKT-QĐ ngày 3/5/2019</v>
          </cell>
          <cell r="T97" t="str">
            <v>1175/ĐHKT-QĐ ngày 3/5/2019</v>
          </cell>
        </row>
        <row r="98">
          <cell r="C98" t="str">
            <v>Trần Thị Thuyết 03/04/1983</v>
          </cell>
          <cell r="D98" t="str">
            <v>Trần Thị Thuyết</v>
          </cell>
          <cell r="E98" t="str">
            <v>03/04/1983</v>
          </cell>
          <cell r="F98">
            <v>0</v>
          </cell>
          <cell r="G98" t="str">
            <v>Kinh tế chính trị</v>
          </cell>
          <cell r="H98" t="str">
            <v>Quản lý kinh tế</v>
          </cell>
          <cell r="I98">
            <v>60340410</v>
          </cell>
          <cell r="J98" t="str">
            <v>QH-2017-E</v>
          </cell>
          <cell r="K98">
            <v>2</v>
          </cell>
          <cell r="L98" t="str">
            <v>Quản lý tài chính các đơn vị sự nghiệp có thu của huyện Yên Lạc, tỉnh Vĩnh Phúc</v>
          </cell>
          <cell r="M98">
            <v>0</v>
          </cell>
          <cell r="N98" t="str">
            <v>TS. Nguyễn Mạnh Hùng</v>
          </cell>
          <cell r="O98" t="str">
            <v>Hội đồng lý luận Trung Ương</v>
          </cell>
          <cell r="P98">
            <v>0</v>
          </cell>
          <cell r="Q98" t="str">
            <v>3577/QĐ-ĐHKT ngày 21/12/2018</v>
          </cell>
          <cell r="R98">
            <v>1176</v>
          </cell>
          <cell r="S98" t="str">
            <v>/ĐHKT-QĐ ngày 3/5/2019</v>
          </cell>
          <cell r="T98" t="str">
            <v>1176/ĐHKT-QĐ ngày 3/5/2019</v>
          </cell>
        </row>
        <row r="99">
          <cell r="C99" t="str">
            <v>Nguyễn Anh Tiến 15/07/1985</v>
          </cell>
          <cell r="D99" t="str">
            <v>Nguyễn Anh Tiến</v>
          </cell>
          <cell r="E99" t="str">
            <v>15/07/1985</v>
          </cell>
          <cell r="F99">
            <v>0</v>
          </cell>
          <cell r="G99" t="str">
            <v>Kinh tế chính trị</v>
          </cell>
          <cell r="H99" t="str">
            <v>Quản lý kinh tế</v>
          </cell>
          <cell r="I99">
            <v>60340410</v>
          </cell>
          <cell r="J99" t="str">
            <v>QH-2017-E</v>
          </cell>
          <cell r="K99">
            <v>2</v>
          </cell>
          <cell r="L99" t="str">
            <v>Phát triển nhân lực tại Văn phòng Tỉnh ủy tỉnh Vĩnh Phúc</v>
          </cell>
          <cell r="M99">
            <v>0</v>
          </cell>
          <cell r="N99" t="str">
            <v>GS.TS Phan Huy Đường</v>
          </cell>
          <cell r="O99" t="str">
            <v>Trường Đại học Kinh tế, ĐHQGHN</v>
          </cell>
          <cell r="P99">
            <v>0</v>
          </cell>
          <cell r="Q99" t="str">
            <v>3577/QĐ-ĐHKT ngày 21/12/2018</v>
          </cell>
          <cell r="R99">
            <v>1177</v>
          </cell>
          <cell r="S99" t="str">
            <v>/ĐHKT-QĐ ngày 3/5/2019</v>
          </cell>
          <cell r="T99" t="str">
            <v>1177/ĐHKT-QĐ ngày 3/5/2019</v>
          </cell>
        </row>
        <row r="100">
          <cell r="C100" t="str">
            <v>Nguyễn Đình Toản 20/08/1984</v>
          </cell>
          <cell r="D100" t="str">
            <v>Nguyễn Đình Toản</v>
          </cell>
          <cell r="E100" t="str">
            <v>20/08/1984</v>
          </cell>
          <cell r="F100">
            <v>0</v>
          </cell>
          <cell r="G100" t="str">
            <v>Kinh tế chính trị</v>
          </cell>
          <cell r="H100" t="str">
            <v>Quản lý kinh tế</v>
          </cell>
          <cell r="I100">
            <v>60340410</v>
          </cell>
          <cell r="J100" t="str">
            <v>QH-2017-E</v>
          </cell>
          <cell r="K100">
            <v>2</v>
          </cell>
          <cell r="L100" t="str">
            <v>Quản lý nhà nước về phòng, chống hàng giả trên địa bàn tỉnh Vĩnh Phúc</v>
          </cell>
          <cell r="M100">
            <v>0</v>
          </cell>
          <cell r="N100" t="str">
            <v>TS. Nguyễn Mạnh Hùng</v>
          </cell>
          <cell r="O100" t="str">
            <v>Hội đồng lý luận Trung Ương</v>
          </cell>
          <cell r="P100">
            <v>0</v>
          </cell>
          <cell r="Q100" t="str">
            <v>3577/QĐ-ĐHKT ngày 21/12/2018</v>
          </cell>
          <cell r="R100">
            <v>1178</v>
          </cell>
          <cell r="S100" t="str">
            <v>/ĐHKT-QĐ ngày 3/5/2019</v>
          </cell>
          <cell r="T100" t="str">
            <v>1178/ĐHKT-QĐ ngày 3/5/2019</v>
          </cell>
        </row>
        <row r="101">
          <cell r="C101" t="str">
            <v>Nguyễn Hoàng Thu Trang 19/05/1987</v>
          </cell>
          <cell r="D101" t="str">
            <v>Nguyễn Hoàng Thu Trang</v>
          </cell>
          <cell r="E101" t="str">
            <v>19/05/1987</v>
          </cell>
          <cell r="F101">
            <v>0</v>
          </cell>
          <cell r="G101" t="str">
            <v>Kinh tế chính trị</v>
          </cell>
          <cell r="H101" t="str">
            <v>Quản lý kinh tế</v>
          </cell>
          <cell r="I101">
            <v>60340410</v>
          </cell>
          <cell r="J101" t="str">
            <v>QH-2017-E</v>
          </cell>
          <cell r="K101">
            <v>2</v>
          </cell>
          <cell r="L101" t="str">
            <v>Thu hút nguồn lực tài chính khởi nghiệp cho doanh nghiệp nhỏ và vừa của Việt Nam</v>
          </cell>
          <cell r="M101">
            <v>0</v>
          </cell>
          <cell r="N101" t="str">
            <v>TS. Phạm Minh Tuấn</v>
          </cell>
          <cell r="O101" t="str">
            <v>Trường Đại học Kinh tế, ĐHQGHN</v>
          </cell>
          <cell r="P101">
            <v>0</v>
          </cell>
          <cell r="Q101" t="str">
            <v>3577/QĐ-ĐHKT ngày 21/12/2018</v>
          </cell>
          <cell r="R101">
            <v>1179</v>
          </cell>
          <cell r="S101" t="str">
            <v>/ĐHKT-QĐ ngày 3/5/2019</v>
          </cell>
          <cell r="T101" t="str">
            <v>1179/ĐHKT-QĐ ngày 3/5/2019</v>
          </cell>
        </row>
        <row r="102">
          <cell r="C102" t="str">
            <v>Chu Thị Trang 28/09/1988</v>
          </cell>
          <cell r="D102" t="str">
            <v>Chu Thị Trang</v>
          </cell>
          <cell r="E102" t="str">
            <v>28/09/1988</v>
          </cell>
          <cell r="F102">
            <v>0</v>
          </cell>
          <cell r="G102" t="str">
            <v>Kinh tế chính trị</v>
          </cell>
          <cell r="H102" t="str">
            <v>Quản lý kinh tế</v>
          </cell>
          <cell r="I102">
            <v>60340410</v>
          </cell>
          <cell r="J102" t="str">
            <v>QH-2017-E</v>
          </cell>
          <cell r="K102">
            <v>2</v>
          </cell>
          <cell r="L102" t="str">
            <v>Quản lý nhân lực tại Chi cục thuế huyện Gia Lâm</v>
          </cell>
          <cell r="M102">
            <v>0</v>
          </cell>
          <cell r="N102" t="str">
            <v>PGS.TS Trần Thị Lan Hương</v>
          </cell>
          <cell r="O102" t="str">
            <v>Viện Hàn Lâm Khoa học XHVN</v>
          </cell>
          <cell r="P102">
            <v>0</v>
          </cell>
          <cell r="Q102" t="str">
            <v>3577/QĐ-ĐHKT ngày 21/12/2018</v>
          </cell>
          <cell r="R102">
            <v>1180</v>
          </cell>
          <cell r="S102" t="str">
            <v>/ĐHKT-QĐ ngày 3/5/2019</v>
          </cell>
          <cell r="T102" t="str">
            <v>1180/ĐHKT-QĐ ngày 3/5/2019</v>
          </cell>
        </row>
        <row r="103">
          <cell r="C103" t="str">
            <v>Lê Huyền Trang 02/11/1986</v>
          </cell>
          <cell r="D103" t="str">
            <v>Lê Huyền Trang</v>
          </cell>
          <cell r="E103" t="str">
            <v>02/11/1986</v>
          </cell>
          <cell r="F103">
            <v>0</v>
          </cell>
          <cell r="G103" t="str">
            <v>Kinh tế chính trị</v>
          </cell>
          <cell r="H103" t="str">
            <v>Quản lý kinh tế</v>
          </cell>
          <cell r="I103">
            <v>60340410</v>
          </cell>
          <cell r="J103" t="str">
            <v>QH-2017-E</v>
          </cell>
          <cell r="K103">
            <v>2</v>
          </cell>
          <cell r="L103" t="str">
            <v>Quản lý tài chính tại Công ty cổ phần thủy điện Hủa Na</v>
          </cell>
          <cell r="M103">
            <v>0</v>
          </cell>
          <cell r="N103" t="str">
            <v>TS. Trần Quang Tuyến</v>
          </cell>
          <cell r="O103" t="str">
            <v>Trường Đại học Kinh tế, ĐHQGHN</v>
          </cell>
          <cell r="P103">
            <v>0</v>
          </cell>
          <cell r="Q103" t="str">
            <v>3577/QĐ-ĐHKT ngày 21/12/2018</v>
          </cell>
          <cell r="R103">
            <v>1181</v>
          </cell>
          <cell r="S103" t="str">
            <v>/ĐHKT-QĐ ngày 3/5/2019</v>
          </cell>
          <cell r="T103" t="str">
            <v>1181/ĐHKT-QĐ ngày 3/5/2019</v>
          </cell>
        </row>
        <row r="104">
          <cell r="C104" t="str">
            <v>Nguyễn Hà Trung 16/03/1979</v>
          </cell>
          <cell r="D104" t="str">
            <v>Nguyễn Hà Trung</v>
          </cell>
          <cell r="E104" t="str">
            <v>16/03/1979</v>
          </cell>
          <cell r="F104">
            <v>0</v>
          </cell>
          <cell r="G104" t="str">
            <v>Kinh tế chính trị</v>
          </cell>
          <cell r="H104" t="str">
            <v>Quản lý kinh tế</v>
          </cell>
          <cell r="I104">
            <v>60340410</v>
          </cell>
          <cell r="J104" t="str">
            <v>QH-2017-E</v>
          </cell>
          <cell r="K104">
            <v>2</v>
          </cell>
          <cell r="L104" t="str">
            <v>Quản lý thuế đối với các doanh nghiệp có vốn đầu tư trực tiếp nước ngoài trên địa bàn Hà Nội</v>
          </cell>
          <cell r="M104">
            <v>0</v>
          </cell>
          <cell r="N104" t="str">
            <v>TS. Phan Trung Chính</v>
          </cell>
          <cell r="O104" t="str">
            <v>Học viện Hành chính Quốc Gia HCM</v>
          </cell>
          <cell r="P104">
            <v>0</v>
          </cell>
          <cell r="Q104" t="str">
            <v>3577/QĐ-ĐHKT ngày 21/12/2018</v>
          </cell>
          <cell r="R104">
            <v>1182</v>
          </cell>
          <cell r="S104" t="str">
            <v>/ĐHKT-QĐ ngày 3/5/2019</v>
          </cell>
          <cell r="T104" t="str">
            <v>1182/ĐHKT-QĐ ngày 3/5/2019</v>
          </cell>
        </row>
        <row r="105">
          <cell r="C105" t="str">
            <v>Nguyễn Thành Trung 18/07/1991</v>
          </cell>
          <cell r="D105" t="str">
            <v>Nguyễn Thành Trung</v>
          </cell>
          <cell r="E105" t="str">
            <v>18/07/1991</v>
          </cell>
          <cell r="F105">
            <v>0</v>
          </cell>
          <cell r="G105" t="str">
            <v>Kinh tế chính trị</v>
          </cell>
          <cell r="H105" t="str">
            <v>Quản lý kinh tế</v>
          </cell>
          <cell r="I105">
            <v>60340410</v>
          </cell>
          <cell r="J105" t="str">
            <v>QH-2017-E</v>
          </cell>
          <cell r="K105">
            <v>2</v>
          </cell>
          <cell r="L105" t="str">
            <v>Quản lý nhân lực tại Làng trẻ em SOS Việt Nam</v>
          </cell>
          <cell r="M105">
            <v>0</v>
          </cell>
          <cell r="N105" t="str">
            <v>TS. Lê Kim Sa</v>
          </cell>
          <cell r="O105" t="str">
            <v>Viện Hàn Lâm Khoa học XHVN</v>
          </cell>
          <cell r="P105">
            <v>0</v>
          </cell>
          <cell r="Q105" t="str">
            <v>3577/QĐ-ĐHKT ngày 21/12/2018</v>
          </cell>
          <cell r="R105">
            <v>1183</v>
          </cell>
          <cell r="S105" t="str">
            <v>/ĐHKT-QĐ ngày 3/5/2019</v>
          </cell>
          <cell r="T105" t="str">
            <v>1183/ĐHKT-QĐ ngày 3/5/2019</v>
          </cell>
        </row>
        <row r="106">
          <cell r="C106" t="str">
            <v>Phạm Thành Trung 01/03/1979</v>
          </cell>
          <cell r="D106" t="str">
            <v>Phạm Thành Trung</v>
          </cell>
          <cell r="E106" t="str">
            <v>01/03/1979</v>
          </cell>
          <cell r="F106">
            <v>0</v>
          </cell>
          <cell r="G106" t="str">
            <v>Kinh tế chính trị</v>
          </cell>
          <cell r="H106" t="str">
            <v>Quản lý kinh tế</v>
          </cell>
          <cell r="I106">
            <v>60340410</v>
          </cell>
          <cell r="J106" t="str">
            <v>QH-2017-E</v>
          </cell>
          <cell r="K106">
            <v>2</v>
          </cell>
          <cell r="L106" t="str">
            <v>Quản lý đất nông nghiệp trên địa bàn huyện Vĩnh Tường, tỉnh Vĩnh Phúc</v>
          </cell>
          <cell r="M106">
            <v>0</v>
          </cell>
          <cell r="N106" t="str">
            <v>PGS.TS Phạm Văn Dũng</v>
          </cell>
          <cell r="O106" t="str">
            <v>Trường Đại học Kinh tế, ĐHQGHN</v>
          </cell>
          <cell r="P106">
            <v>0</v>
          </cell>
          <cell r="Q106" t="str">
            <v>3577/QĐ-ĐHKT ngày 21/12/2018</v>
          </cell>
          <cell r="R106">
            <v>1184</v>
          </cell>
          <cell r="S106" t="str">
            <v>/ĐHKT-QĐ ngày 3/5/2019</v>
          </cell>
          <cell r="T106" t="str">
            <v>1184/ĐHKT-QĐ ngày 3/5/2019</v>
          </cell>
        </row>
        <row r="107">
          <cell r="C107" t="str">
            <v>Nguyễn Duy Tú 21/11/1986</v>
          </cell>
          <cell r="D107" t="str">
            <v>Nguyễn Duy Tú</v>
          </cell>
          <cell r="E107" t="str">
            <v>21/11/1986</v>
          </cell>
          <cell r="F107">
            <v>0</v>
          </cell>
          <cell r="G107" t="str">
            <v>Kinh tế chính trị</v>
          </cell>
          <cell r="H107" t="str">
            <v>Quản lý kinh tế</v>
          </cell>
          <cell r="I107">
            <v>60340410</v>
          </cell>
          <cell r="J107" t="str">
            <v>QH-2017-E</v>
          </cell>
          <cell r="K107">
            <v>2</v>
          </cell>
          <cell r="L107" t="str">
            <v xml:space="preserve">Quản lý cho vay khách hàng cá nhân tại Ngân hàng Thương mại cổ phần Việt Nam Thịnh vượng </v>
          </cell>
          <cell r="M107">
            <v>0</v>
          </cell>
          <cell r="N107" t="str">
            <v>PGS.TS Lê Thị Anh Vân</v>
          </cell>
          <cell r="O107" t="str">
            <v>Trường Đại học Kinh tế Quốc Dân</v>
          </cell>
          <cell r="P107">
            <v>0</v>
          </cell>
          <cell r="Q107" t="str">
            <v>3577/QĐ-ĐHKT ngày 21/12/2018</v>
          </cell>
          <cell r="R107">
            <v>1185</v>
          </cell>
          <cell r="S107" t="str">
            <v>/ĐHKT-QĐ ngày 3/5/2019</v>
          </cell>
          <cell r="T107" t="str">
            <v>1185/ĐHKT-QĐ ngày 3/5/2019</v>
          </cell>
        </row>
        <row r="108">
          <cell r="C108" t="str">
            <v>Hà Đăng Tuấn 26/08/1982</v>
          </cell>
          <cell r="D108" t="str">
            <v>Hà Đăng Tuấn</v>
          </cell>
          <cell r="E108" t="str">
            <v>26/08/1982</v>
          </cell>
          <cell r="F108">
            <v>0</v>
          </cell>
          <cell r="G108" t="str">
            <v>Kinh tế chính trị</v>
          </cell>
          <cell r="H108" t="str">
            <v>Quản lý kinh tế</v>
          </cell>
          <cell r="I108">
            <v>60340410</v>
          </cell>
          <cell r="J108" t="str">
            <v>QH-2017-E</v>
          </cell>
          <cell r="K108">
            <v>2</v>
          </cell>
          <cell r="L108" t="str">
            <v>Quản lý chi thường xuyên ngân sách nhà nước tại Trường Đại học phòng cháy chữa cháy, Bộ Công An</v>
          </cell>
          <cell r="M108">
            <v>0</v>
          </cell>
          <cell r="N108" t="str">
            <v>PGS.TS Phí Mạnh Hồng</v>
          </cell>
          <cell r="O108" t="str">
            <v>Trường Đại học Kinh tế, ĐHQGHN</v>
          </cell>
          <cell r="P108">
            <v>0</v>
          </cell>
          <cell r="Q108" t="str">
            <v>3577/QĐ-ĐHKT ngày 21/12/2018</v>
          </cell>
          <cell r="R108">
            <v>1186</v>
          </cell>
          <cell r="S108" t="str">
            <v>/ĐHKT-QĐ ngày 3/5/2019</v>
          </cell>
          <cell r="T108" t="str">
            <v>1186/ĐHKT-QĐ ngày 3/5/2019</v>
          </cell>
        </row>
        <row r="109">
          <cell r="C109" t="str">
            <v>Phùng Quang Tuấn 16/10/1977</v>
          </cell>
          <cell r="D109" t="str">
            <v>Phùng Quang Tuấn</v>
          </cell>
          <cell r="E109" t="str">
            <v>16/10/1977</v>
          </cell>
          <cell r="F109">
            <v>0</v>
          </cell>
          <cell r="G109" t="str">
            <v>Kinh tế chính trị</v>
          </cell>
          <cell r="H109" t="str">
            <v>Quản lý kinh tế</v>
          </cell>
          <cell r="I109">
            <v>60340410</v>
          </cell>
          <cell r="J109" t="str">
            <v>QH-2017-E</v>
          </cell>
          <cell r="K109">
            <v>2</v>
          </cell>
          <cell r="L109" t="str">
            <v>Quản lý chi đầu tư xây dựng cơ bản qua Kho bạc nhà nước Tam Dương, tỉnh Vĩnh Phúc</v>
          </cell>
          <cell r="M109">
            <v>0</v>
          </cell>
          <cell r="N109" t="str">
            <v>PGS.TS Lê Văn Chiến</v>
          </cell>
          <cell r="O109" t="str">
            <v>Học viện Chính trị Quốc Gia HCM</v>
          </cell>
          <cell r="P109">
            <v>0</v>
          </cell>
          <cell r="Q109" t="str">
            <v>3577/QĐ-ĐHKT ngày 21/12/2018</v>
          </cell>
          <cell r="R109">
            <v>1187</v>
          </cell>
          <cell r="S109" t="str">
            <v>/ĐHKT-QĐ ngày 3/5/2019</v>
          </cell>
          <cell r="T109" t="str">
            <v>1187/ĐHKT-QĐ ngày 3/5/2019</v>
          </cell>
        </row>
        <row r="110">
          <cell r="C110" t="str">
            <v>Nguyễn Khắc Tuấn 05/11/1977</v>
          </cell>
          <cell r="D110" t="str">
            <v>Nguyễn Khắc Tuấn</v>
          </cell>
          <cell r="E110" t="str">
            <v>05/11/1977</v>
          </cell>
          <cell r="F110">
            <v>0</v>
          </cell>
          <cell r="G110" t="str">
            <v>Kinh tế chính trị</v>
          </cell>
          <cell r="H110" t="str">
            <v>Quản lý kinh tế</v>
          </cell>
          <cell r="I110">
            <v>60340410</v>
          </cell>
          <cell r="J110" t="str">
            <v>QH-2017-E</v>
          </cell>
          <cell r="K110">
            <v>2</v>
          </cell>
          <cell r="L110" t="str">
            <v>Thu hút vốn đầu tư nước ngoài tại thành phố Hà Nội</v>
          </cell>
          <cell r="M110">
            <v>0</v>
          </cell>
          <cell r="N110" t="str">
            <v>PGS.TS Nguyễn Anh Tuấn</v>
          </cell>
          <cell r="O110" t="str">
            <v>Trường Đại học Sư phạm TDTT Hà Nội</v>
          </cell>
          <cell r="P110">
            <v>0</v>
          </cell>
          <cell r="Q110" t="str">
            <v>3577/QĐ-ĐHKT ngày 21/12/2018</v>
          </cell>
          <cell r="R110">
            <v>1188</v>
          </cell>
          <cell r="S110" t="str">
            <v>/ĐHKT-QĐ ngày 3/5/2019</v>
          </cell>
          <cell r="T110" t="str">
            <v>1188/ĐHKT-QĐ ngày 3/5/2019</v>
          </cell>
        </row>
        <row r="111">
          <cell r="C111" t="str">
            <v>Nguyễn Văn Tuấn 09/05/1976</v>
          </cell>
          <cell r="D111" t="str">
            <v>Nguyễn Văn Tuấn</v>
          </cell>
          <cell r="E111" t="str">
            <v>09/05/1976</v>
          </cell>
          <cell r="F111">
            <v>0</v>
          </cell>
          <cell r="G111" t="str">
            <v>Kinh tế chính trị</v>
          </cell>
          <cell r="H111" t="str">
            <v>Quản lý kinh tế</v>
          </cell>
          <cell r="I111">
            <v>60340410</v>
          </cell>
          <cell r="J111" t="str">
            <v>QH-2017-E</v>
          </cell>
          <cell r="K111">
            <v>2</v>
          </cell>
          <cell r="L111" t="str">
            <v>Quản lý tài chính tại Lữ đoàn 229 - Bộ Tư lệnh công binh</v>
          </cell>
          <cell r="M111">
            <v>0</v>
          </cell>
          <cell r="N111" t="str">
            <v>PGS.TS Nguyễn Trúc Lê</v>
          </cell>
          <cell r="O111" t="str">
            <v>Trường Đại học Kinh tế, ĐHQGHN</v>
          </cell>
          <cell r="P111">
            <v>0</v>
          </cell>
          <cell r="Q111" t="str">
            <v>3577/QĐ-ĐHKT ngày 21/12/2018</v>
          </cell>
          <cell r="R111">
            <v>1189</v>
          </cell>
          <cell r="S111" t="str">
            <v>/ĐHKT-QĐ ngày 3/5/2019</v>
          </cell>
          <cell r="T111" t="str">
            <v>1189/ĐHKT-QĐ ngày 3/5/2019</v>
          </cell>
        </row>
        <row r="112">
          <cell r="C112" t="str">
            <v>Đỗ Mạnh Tùng 14/11/1991</v>
          </cell>
          <cell r="D112" t="str">
            <v>Đỗ Mạnh Tùng</v>
          </cell>
          <cell r="E112" t="str">
            <v>14/11/1991</v>
          </cell>
          <cell r="F112">
            <v>0</v>
          </cell>
          <cell r="G112" t="str">
            <v>Kinh tế chính trị</v>
          </cell>
          <cell r="H112" t="str">
            <v>Quản lý kinh tế</v>
          </cell>
          <cell r="I112">
            <v>60340410</v>
          </cell>
          <cell r="J112" t="str">
            <v>QH-2017-E</v>
          </cell>
          <cell r="K112">
            <v>2</v>
          </cell>
          <cell r="L112" t="str">
            <v>Quản lý nhân lực tại Ngân hàng Nông nghiệp và Phát triển nông thôn Việt Nam, chi nhánh huyện Phù Ninh - Phú Thọ II</v>
          </cell>
          <cell r="M112">
            <v>0</v>
          </cell>
          <cell r="N112" t="str">
            <v xml:space="preserve">TS. Phạm Kim Thư </v>
          </cell>
          <cell r="O112" t="str">
            <v>Trường Đại học Công nghệ và Quản lý Hữu Nghị</v>
          </cell>
          <cell r="P112">
            <v>0</v>
          </cell>
          <cell r="Q112" t="str">
            <v>3577/QĐ-ĐHKT ngày 21/12/2018</v>
          </cell>
          <cell r="R112">
            <v>1190</v>
          </cell>
          <cell r="S112" t="str">
            <v>/ĐHKT-QĐ ngày 3/5/2019</v>
          </cell>
          <cell r="T112" t="str">
            <v>1190/ĐHKT-QĐ ngày 3/5/2019</v>
          </cell>
        </row>
        <row r="113">
          <cell r="C113" t="str">
            <v>Vũ Hồng Vân 23/07/1976</v>
          </cell>
          <cell r="D113" t="str">
            <v>Vũ Hồng Vân</v>
          </cell>
          <cell r="E113" t="str">
            <v>23/07/1976</v>
          </cell>
          <cell r="F113">
            <v>0</v>
          </cell>
          <cell r="G113" t="str">
            <v>Kinh tế chính trị</v>
          </cell>
          <cell r="H113" t="str">
            <v>Quản lý kinh tế</v>
          </cell>
          <cell r="I113">
            <v>60340410</v>
          </cell>
          <cell r="J113" t="str">
            <v>QH-2017-E</v>
          </cell>
          <cell r="K113">
            <v>2</v>
          </cell>
          <cell r="L113" t="str">
            <v>Tạo động lực làm việc cho người lao động tại Tổng công ty điện lực dầu khí Việt Nam</v>
          </cell>
          <cell r="M113">
            <v>0</v>
          </cell>
          <cell r="N113" t="str">
            <v>PGS.TS Nguyễn Anh Tuấn</v>
          </cell>
          <cell r="O113" t="str">
            <v>Trường Đại học Sư phạm TDTT Hà Nội</v>
          </cell>
          <cell r="P113">
            <v>0</v>
          </cell>
          <cell r="Q113" t="str">
            <v>PGS.TS Đoàn Xuân Thủy</v>
          </cell>
          <cell r="R113">
            <v>1191</v>
          </cell>
          <cell r="S113" t="str">
            <v>/ĐHKT-QĐ ngày 3/5/2019</v>
          </cell>
          <cell r="T113" t="str">
            <v>1191/ĐHKT-QĐ ngày 3/5/2019</v>
          </cell>
        </row>
        <row r="114">
          <cell r="C114" t="str">
            <v>Bùi Thị Hồng Vân 05/08/1982</v>
          </cell>
          <cell r="D114" t="str">
            <v>Bùi Thị Hồng Vân</v>
          </cell>
          <cell r="E114" t="str">
            <v>05/08/1982</v>
          </cell>
          <cell r="F114">
            <v>0</v>
          </cell>
          <cell r="G114" t="str">
            <v>Kinh tế chính trị</v>
          </cell>
          <cell r="H114" t="str">
            <v>Quản lý kinh tế</v>
          </cell>
          <cell r="I114">
            <v>60340410</v>
          </cell>
          <cell r="J114" t="str">
            <v>QH-2017-E</v>
          </cell>
          <cell r="K114">
            <v>2</v>
          </cell>
          <cell r="L114" t="str">
            <v>Quản lý tài chính tại Công ty cổ phần điện lực dầu khí Nhơn Trạch 2</v>
          </cell>
          <cell r="M114">
            <v>0</v>
          </cell>
          <cell r="N114" t="str">
            <v>PGS.TS Nguyễn Anh Tuấn</v>
          </cell>
          <cell r="O114" t="str">
            <v>Trường Đại học Sư phạm TDTT Hà Nội</v>
          </cell>
          <cell r="P114">
            <v>0</v>
          </cell>
          <cell r="Q114" t="str">
            <v>3577/QĐ-ĐHKT ngày 21/12/2018</v>
          </cell>
          <cell r="R114">
            <v>1192</v>
          </cell>
          <cell r="S114" t="str">
            <v>/ĐHKT-QĐ ngày 3/5/2019</v>
          </cell>
          <cell r="T114" t="str">
            <v>1192/ĐHKT-QĐ ngày 3/5/2019</v>
          </cell>
        </row>
        <row r="115">
          <cell r="C115" t="str">
            <v>Lương Quang Việt 13/09/1990</v>
          </cell>
          <cell r="D115" t="str">
            <v>Lương Quang Việt</v>
          </cell>
          <cell r="E115" t="str">
            <v>13/09/1990</v>
          </cell>
          <cell r="F115">
            <v>0</v>
          </cell>
          <cell r="G115" t="str">
            <v>Kinh tế chính trị</v>
          </cell>
          <cell r="H115" t="str">
            <v>Quản lý kinh tế</v>
          </cell>
          <cell r="I115">
            <v>60340410</v>
          </cell>
          <cell r="J115" t="str">
            <v>QH-2017-E</v>
          </cell>
          <cell r="K115">
            <v>2</v>
          </cell>
          <cell r="L115" t="str">
            <v>Quản lý đội ngũ cán bộ công chức Quận Cầu Giấy, thành phố Hà Nội</v>
          </cell>
          <cell r="M115">
            <v>0</v>
          </cell>
          <cell r="N115" t="str">
            <v>TS. Phan Trung Chính</v>
          </cell>
          <cell r="O115" t="str">
            <v>Học viện Hành chính Quốc Gia HCM</v>
          </cell>
          <cell r="P115">
            <v>0</v>
          </cell>
          <cell r="Q115" t="str">
            <v>3577/QĐ-ĐHKT ngày 21/12/2018</v>
          </cell>
          <cell r="R115">
            <v>1193</v>
          </cell>
          <cell r="S115" t="str">
            <v>/ĐHKT-QĐ ngày 3/5/2019</v>
          </cell>
          <cell r="T115" t="str">
            <v>1193/ĐHKT-QĐ ngày 3/5/2019</v>
          </cell>
        </row>
        <row r="116">
          <cell r="C116" t="str">
            <v>Bùi Quốc Việt 27/09/1986</v>
          </cell>
          <cell r="D116" t="str">
            <v>Bùi Quốc Việt</v>
          </cell>
          <cell r="E116" t="str">
            <v>27/09/1986</v>
          </cell>
          <cell r="F116">
            <v>0</v>
          </cell>
          <cell r="G116" t="str">
            <v>Kinh tế chính trị</v>
          </cell>
          <cell r="H116" t="str">
            <v>Quản lý kinh tế</v>
          </cell>
          <cell r="I116">
            <v>60340410</v>
          </cell>
          <cell r="J116" t="str">
            <v>QH-2017-E</v>
          </cell>
          <cell r="K116">
            <v>2</v>
          </cell>
          <cell r="L116" t="str">
            <v>Quản lý kinh doanh tại Công ty TNHH MTV Nam Triệu, Bộ Công An</v>
          </cell>
          <cell r="M116">
            <v>0</v>
          </cell>
          <cell r="N116" t="str">
            <v>PGS.TS Phạm Thị Hồng Điệp</v>
          </cell>
          <cell r="O116" t="str">
            <v>Trường Đại học Kinh tế, ĐHQGHN</v>
          </cell>
          <cell r="P116">
            <v>0</v>
          </cell>
          <cell r="Q116" t="str">
            <v>3577/QĐ-ĐHKT ngày 21/12/2018</v>
          </cell>
          <cell r="R116">
            <v>1194</v>
          </cell>
          <cell r="S116" t="str">
            <v>/ĐHKT-QĐ ngày 3/5/2019</v>
          </cell>
          <cell r="T116" t="str">
            <v>1194/ĐHKT-QĐ ngày 3/5/2019</v>
          </cell>
        </row>
        <row r="117">
          <cell r="C117" t="str">
            <v>Phạm Tuấn Việt 25/08/1980</v>
          </cell>
          <cell r="D117" t="str">
            <v>Phạm Tuấn Việt</v>
          </cell>
          <cell r="E117" t="str">
            <v>25/08/1980</v>
          </cell>
          <cell r="F117">
            <v>0</v>
          </cell>
          <cell r="G117" t="str">
            <v>Kinh tế chính trị</v>
          </cell>
          <cell r="H117" t="str">
            <v>Quản lý kinh tế</v>
          </cell>
          <cell r="I117">
            <v>60340410</v>
          </cell>
          <cell r="J117" t="str">
            <v>QH-2017-E</v>
          </cell>
          <cell r="K117">
            <v>2</v>
          </cell>
          <cell r="L117" t="str">
            <v>Quản lý nhân lực tại Xí nghiệp kinh doanh nước sạch Cầu Giấy</v>
          </cell>
          <cell r="M117">
            <v>0</v>
          </cell>
          <cell r="N117" t="str">
            <v>TS. Cảnh Chí Dũng</v>
          </cell>
          <cell r="O117" t="str">
            <v>Bộ Giáo dục và Đào tạo</v>
          </cell>
          <cell r="P117">
            <v>0</v>
          </cell>
          <cell r="Q117" t="str">
            <v>3577/QĐ-ĐHKT ngày 21/12/2018</v>
          </cell>
          <cell r="R117">
            <v>1195</v>
          </cell>
          <cell r="S117" t="str">
            <v>/ĐHKT-QĐ ngày 3/5/2019</v>
          </cell>
          <cell r="T117" t="str">
            <v>1195/ĐHKT-QĐ ngày 3/5/2019</v>
          </cell>
        </row>
        <row r="118">
          <cell r="C118" t="str">
            <v>Nguyễn Hoàng Yên 04/10/1977</v>
          </cell>
          <cell r="D118" t="str">
            <v>Nguyễn Hoàng Yên</v>
          </cell>
          <cell r="E118" t="str">
            <v>04/10/1977</v>
          </cell>
          <cell r="F118">
            <v>0</v>
          </cell>
          <cell r="G118" t="str">
            <v>Kinh tế chính trị</v>
          </cell>
          <cell r="H118" t="str">
            <v>Quản lý kinh tế</v>
          </cell>
          <cell r="I118">
            <v>60340410</v>
          </cell>
          <cell r="J118" t="str">
            <v>QH-2017-E</v>
          </cell>
          <cell r="K118">
            <v>2</v>
          </cell>
          <cell r="L118" t="str">
            <v>Quản lý mua sắm trang thiết bị y tế tại Bệnh viện Bạch Mai</v>
          </cell>
          <cell r="M118">
            <v>0</v>
          </cell>
          <cell r="N118" t="str">
            <v>TS. Hoàng Triều Hoa</v>
          </cell>
          <cell r="O118" t="str">
            <v>Trường Đại học Kinh tế, ĐHQGHN</v>
          </cell>
          <cell r="P118">
            <v>0</v>
          </cell>
          <cell r="Q118" t="str">
            <v>3577/QĐ-ĐHKT ngày 21/12/2018</v>
          </cell>
          <cell r="R118">
            <v>1196</v>
          </cell>
          <cell r="S118" t="str">
            <v>/ĐHKT-QĐ ngày 3/5/2019</v>
          </cell>
          <cell r="T118" t="str">
            <v>1196/ĐHKT-QĐ ngày 3/5/2019</v>
          </cell>
        </row>
        <row r="119">
          <cell r="C119" t="str">
            <v>Bùi Thị Yến 05/02/1985</v>
          </cell>
          <cell r="D119" t="str">
            <v>Bùi Thị Yến</v>
          </cell>
          <cell r="E119" t="str">
            <v>05/02/1985</v>
          </cell>
          <cell r="F119">
            <v>0</v>
          </cell>
          <cell r="G119" t="str">
            <v>Kinh tế chính trị</v>
          </cell>
          <cell r="H119" t="str">
            <v>Quản lý kinh tế</v>
          </cell>
          <cell r="I119">
            <v>60340410</v>
          </cell>
          <cell r="J119" t="str">
            <v>QH-2017-E</v>
          </cell>
          <cell r="K119">
            <v>2</v>
          </cell>
          <cell r="L119" t="str">
            <v>Quản lý hoạt động xúc tiến thương mại tại Trung tâm xúc tiến thương mại nông nghiệp - Bộ Nông nghiệp và phát triển nông thôn</v>
          </cell>
          <cell r="M119">
            <v>0</v>
          </cell>
          <cell r="N119" t="str">
            <v>PGS.TS Phạm Văn Dũng</v>
          </cell>
          <cell r="O119" t="str">
            <v>Trường Đại học Kinh tế, ĐHQGHN</v>
          </cell>
          <cell r="P119">
            <v>0</v>
          </cell>
          <cell r="Q119" t="str">
            <v>3577/QĐ-ĐHKT ngày 21/12/2018</v>
          </cell>
          <cell r="R119">
            <v>1197</v>
          </cell>
          <cell r="S119" t="str">
            <v>/ĐHKT-QĐ ngày 3/5/2019</v>
          </cell>
          <cell r="T119" t="str">
            <v>1197/ĐHKT-QĐ ngày 3/5/2019</v>
          </cell>
        </row>
        <row r="120">
          <cell r="C120" t="str">
            <v>Dương Thị Việt Yến 08/12/1982</v>
          </cell>
          <cell r="D120" t="str">
            <v>Dương Thị Việt Yến</v>
          </cell>
          <cell r="E120" t="str">
            <v>08/12/1982</v>
          </cell>
          <cell r="F120">
            <v>0</v>
          </cell>
          <cell r="G120" t="str">
            <v>Kinh tế chính trị</v>
          </cell>
          <cell r="H120" t="str">
            <v>Quản lý kinh tế</v>
          </cell>
          <cell r="I120">
            <v>60340410</v>
          </cell>
          <cell r="J120" t="str">
            <v>QH-2017-E</v>
          </cell>
          <cell r="K120">
            <v>2</v>
          </cell>
          <cell r="L120" t="str">
            <v>Quản lý nhà nước về bảo hiểm thất nghiệp trên địa bàn thành phố Hà Nội</v>
          </cell>
          <cell r="M120">
            <v>0</v>
          </cell>
          <cell r="N120" t="str">
            <v>TS. Nguyễn Thuỳ Anh</v>
          </cell>
          <cell r="O120" t="str">
            <v>Trường Đại học Kinh tế, ĐHQGHN</v>
          </cell>
          <cell r="P120">
            <v>0</v>
          </cell>
          <cell r="Q120" t="str">
            <v>3577/QĐ-ĐHKT ngày 21/12/2018</v>
          </cell>
          <cell r="R120">
            <v>1198</v>
          </cell>
          <cell r="S120" t="str">
            <v>/ĐHKT-QĐ ngày 3/5/2019</v>
          </cell>
          <cell r="T120" t="str">
            <v>1198/ĐHKT-QĐ ngày 3/5/2019</v>
          </cell>
        </row>
        <row r="121">
          <cell r="C121" t="str">
            <v>Hoàng Thị Thu Hường 22/01/1974</v>
          </cell>
          <cell r="D121" t="str">
            <v>Hoàng Thị Thu Hường</v>
          </cell>
          <cell r="E121" t="str">
            <v>22/01/1974</v>
          </cell>
          <cell r="F121">
            <v>0</v>
          </cell>
          <cell r="G121" t="str">
            <v>Kinh tế chính trị</v>
          </cell>
          <cell r="H121" t="str">
            <v>Quản lý kinh tế</v>
          </cell>
          <cell r="I121">
            <v>60340410</v>
          </cell>
          <cell r="J121" t="str">
            <v>QH-2017-E</v>
          </cell>
          <cell r="K121">
            <v>1</v>
          </cell>
          <cell r="L121" t="str">
            <v>Quản lý đầu tư công của thành phố Hà Nội</v>
          </cell>
          <cell r="M121">
            <v>0</v>
          </cell>
          <cell r="N121" t="str">
            <v>TS. Trần Đức Vui</v>
          </cell>
          <cell r="O121" t="str">
            <v>Trường Đại học Kinh tế - ĐHQGHN</v>
          </cell>
          <cell r="P121">
            <v>0</v>
          </cell>
          <cell r="Q121" t="str">
            <v>1756/QĐ-ĐHKT ngày 2/7/2018</v>
          </cell>
          <cell r="R121">
            <v>1199</v>
          </cell>
          <cell r="S121" t="str">
            <v>/ĐHKT-QĐ ngày 3/5/2019</v>
          </cell>
          <cell r="T121" t="str">
            <v>1199/ĐHKT-QĐ ngày 3/5/2019</v>
          </cell>
        </row>
        <row r="122">
          <cell r="C122" t="str">
            <v>Đinh Chí Giáp 25/04/1989</v>
          </cell>
          <cell r="D122" t="str">
            <v>Đinh Chí Giáp</v>
          </cell>
          <cell r="E122" t="str">
            <v>25/04/1989</v>
          </cell>
          <cell r="F122">
            <v>0</v>
          </cell>
          <cell r="G122" t="str">
            <v>Kinh tế chính trị</v>
          </cell>
          <cell r="H122" t="str">
            <v>Quản lý kinh tế</v>
          </cell>
          <cell r="I122">
            <v>60340410</v>
          </cell>
          <cell r="J122" t="str">
            <v>QH-2017-E</v>
          </cell>
          <cell r="K122">
            <v>2</v>
          </cell>
          <cell r="L122" t="str">
            <v>Tạo động lực làm việc cho người lao động tại Công ty cổ phần Viglacera Hà Nội</v>
          </cell>
          <cell r="M122">
            <v>0</v>
          </cell>
          <cell r="N122" t="str">
            <v>PGS.TS Lê Danh Tốn</v>
          </cell>
          <cell r="O122" t="str">
            <v>Trường Đại học Kinh tế, ĐHQGHN</v>
          </cell>
          <cell r="P122">
            <v>0</v>
          </cell>
          <cell r="Q122" t="str">
            <v>3577/QĐ-ĐHKT ngày 21/12/2018</v>
          </cell>
          <cell r="R122">
            <v>1200</v>
          </cell>
          <cell r="S122" t="str">
            <v>/ĐHKT-QĐ ngày 3/5/2019</v>
          </cell>
          <cell r="T122" t="str">
            <v>1200/ĐHKT-QĐ ngày 3/5/2019</v>
          </cell>
        </row>
        <row r="123">
          <cell r="C123" t="str">
            <v>Nguyễn Thị Hồng Nhung 13/08/1992</v>
          </cell>
          <cell r="D123" t="str">
            <v>Nguyễn Thị Hồng Nhung</v>
          </cell>
          <cell r="E123" t="str">
            <v>13/08/1992</v>
          </cell>
          <cell r="F123">
            <v>0</v>
          </cell>
          <cell r="G123" t="str">
            <v>Kinh tế chính trị</v>
          </cell>
          <cell r="H123" t="str">
            <v>Quản lý kinh tế</v>
          </cell>
          <cell r="I123">
            <v>60340410</v>
          </cell>
          <cell r="J123" t="str">
            <v>QH-2017-E</v>
          </cell>
          <cell r="K123">
            <v>2</v>
          </cell>
          <cell r="L123" t="str">
            <v>Quản lý rủi ro cho vay tại Ngân hàng Nông nghiệp và Phát triển nông thôn Việt Nam - Chi nhánh Thái Thụy</v>
          </cell>
          <cell r="M123">
            <v>0</v>
          </cell>
          <cell r="N123" t="str">
            <v>TS. Hoàng Xuân Lâm</v>
          </cell>
          <cell r="O123" t="str">
            <v>Trường Đại học Công nghệ và Quản lý Hữu Nghị</v>
          </cell>
          <cell r="P123">
            <v>0</v>
          </cell>
          <cell r="Q123" t="str">
            <v>3577/QĐ-ĐHKT ngày 21/12/2018</v>
          </cell>
          <cell r="R123">
            <v>1201</v>
          </cell>
          <cell r="S123" t="str">
            <v>/ĐHKT-QĐ ngày 3/5/2019</v>
          </cell>
          <cell r="T123" t="str">
            <v>1201/ĐHKT-QĐ ngày 3/5/2019</v>
          </cell>
        </row>
        <row r="124">
          <cell r="C124" t="str">
            <v>Lưu Tiến Đạt 24/03/1993</v>
          </cell>
          <cell r="D124" t="str">
            <v>Lưu Tiến Đạt</v>
          </cell>
          <cell r="E124" t="str">
            <v>24/03/1993</v>
          </cell>
          <cell r="F124">
            <v>0</v>
          </cell>
          <cell r="G124" t="str">
            <v>Kinh tế &amp; Kinh doanh quốc tế</v>
          </cell>
          <cell r="H124" t="str">
            <v>Kinh tế quốc tế</v>
          </cell>
          <cell r="I124">
            <v>60310106</v>
          </cell>
          <cell r="J124" t="str">
            <v>QH-2017-E</v>
          </cell>
          <cell r="K124">
            <v>2</v>
          </cell>
          <cell r="L124" t="str">
            <v>Phát triển dịch vụ ngân hàng điện tử: Kinh nghiệm quốc tế và bài học cho Ngân hàng TMCP Đầu tư và Phát triển Việt Nam, chi nhánh Thăng Long</v>
          </cell>
          <cell r="M124">
            <v>0</v>
          </cell>
          <cell r="N124" t="str">
            <v>TS Nguyễn Tiến Dũng</v>
          </cell>
          <cell r="O124" t="str">
            <v>Trường Đại học Kinh tế - ĐHQGHN</v>
          </cell>
          <cell r="P124">
            <v>0</v>
          </cell>
          <cell r="Q124" t="str">
            <v>3576/QĐ-ĐHKT ngày 21/12/2018</v>
          </cell>
          <cell r="R124">
            <v>1202</v>
          </cell>
          <cell r="S124" t="str">
            <v>/ĐHKT-QĐ ngày 3/5/2019</v>
          </cell>
          <cell r="T124" t="str">
            <v>1202/ĐHKT-QĐ ngày 3/5/2019</v>
          </cell>
        </row>
        <row r="125">
          <cell r="C125" t="str">
            <v>Nguyễn Thu Hà 24/12/1987</v>
          </cell>
          <cell r="D125" t="str">
            <v>Nguyễn Thu Hà</v>
          </cell>
          <cell r="E125" t="str">
            <v>24/12/1987</v>
          </cell>
          <cell r="F125">
            <v>0</v>
          </cell>
          <cell r="G125" t="str">
            <v>Kinh tế &amp; Kinh doanh quốc tế</v>
          </cell>
          <cell r="H125" t="str">
            <v>Kinh tế quốc tế</v>
          </cell>
          <cell r="I125">
            <v>60310106</v>
          </cell>
          <cell r="J125" t="str">
            <v>QH-2017-E</v>
          </cell>
          <cell r="K125">
            <v>2</v>
          </cell>
          <cell r="L125" t="str">
            <v>Dịch vụ tín dụng đối với doanh nghiệp FDI tại ngân hàng TMCP Việt Á</v>
          </cell>
          <cell r="M125">
            <v>0</v>
          </cell>
          <cell r="N125" t="str">
            <v>TS Nguyễn Tiến Minh</v>
          </cell>
          <cell r="O125" t="str">
            <v>Trường Đại học Kinh tế - ĐHQGHN</v>
          </cell>
          <cell r="P125">
            <v>0</v>
          </cell>
          <cell r="Q125" t="str">
            <v>3576/QĐ-ĐHKT ngày 21/12/2018</v>
          </cell>
          <cell r="R125">
            <v>1203</v>
          </cell>
          <cell r="S125" t="str">
            <v>/ĐHKT-QĐ ngày 3/5/2019</v>
          </cell>
          <cell r="T125" t="str">
            <v>1203/ĐHKT-QĐ ngày 3/5/2019</v>
          </cell>
        </row>
        <row r="126">
          <cell r="C126" t="str">
            <v>Vũ Thu Hiền 10/09/1986</v>
          </cell>
          <cell r="D126" t="str">
            <v>Vũ Thu Hiền</v>
          </cell>
          <cell r="E126" t="str">
            <v>10/09/1986</v>
          </cell>
          <cell r="F126">
            <v>0</v>
          </cell>
          <cell r="G126" t="str">
            <v>Kinh tế &amp; Kinh doanh quốc tế</v>
          </cell>
          <cell r="H126" t="str">
            <v>Kinh tế quốc tế</v>
          </cell>
          <cell r="I126">
            <v>60310106</v>
          </cell>
          <cell r="J126" t="str">
            <v>QH-2017-E</v>
          </cell>
          <cell r="K126">
            <v>2</v>
          </cell>
          <cell r="L126" t="str">
            <v>Thu hút và sử dụng nguồn vốn hỗ trợ phát triển chính thức của Pháp vào Việt Nam</v>
          </cell>
          <cell r="M126">
            <v>0</v>
          </cell>
          <cell r="N126" t="str">
            <v>PGS.TS Nguyễn Thị Kim Chi</v>
          </cell>
          <cell r="O126" t="str">
            <v>Trường Đại học Kinh tế - ĐHQGHN</v>
          </cell>
          <cell r="P126">
            <v>0</v>
          </cell>
          <cell r="Q126" t="str">
            <v>3576/QĐ-ĐHKT ngày 21/12/2018</v>
          </cell>
          <cell r="R126">
            <v>1204</v>
          </cell>
          <cell r="S126" t="str">
            <v>/ĐHKT-QĐ ngày 3/5/2019</v>
          </cell>
          <cell r="T126" t="str">
            <v>1204/ĐHKT-QĐ ngày 3/5/2019</v>
          </cell>
        </row>
        <row r="127">
          <cell r="C127" t="str">
            <v>Nguyễn Thị Hòa 22/02/1992</v>
          </cell>
          <cell r="D127" t="str">
            <v>Nguyễn Thị Hòa</v>
          </cell>
          <cell r="E127" t="str">
            <v>22/02/1992</v>
          </cell>
          <cell r="F127">
            <v>0</v>
          </cell>
          <cell r="G127" t="str">
            <v>Kinh tế &amp; Kinh doanh quốc tế</v>
          </cell>
          <cell r="H127" t="str">
            <v>Kinh tế quốc tế</v>
          </cell>
          <cell r="I127">
            <v>60310106</v>
          </cell>
          <cell r="J127" t="str">
            <v>QH-2017-E</v>
          </cell>
          <cell r="K127">
            <v>2</v>
          </cell>
          <cell r="L127" t="str">
            <v>Chính sách đối với đầu tư thiên thần tại Trung Quốc và hàm ý cho Việt Nam</v>
          </cell>
          <cell r="M127">
            <v>0</v>
          </cell>
          <cell r="N127" t="str">
            <v>PGS.TS Nguyễn Thị Kim Anh</v>
          </cell>
          <cell r="O127" t="str">
            <v>Trường Đại học Kinh tế - ĐHQGHN</v>
          </cell>
          <cell r="P127">
            <v>0</v>
          </cell>
          <cell r="Q127" t="str">
            <v>3576/QĐ-ĐHKT ngày 21/12/2018</v>
          </cell>
          <cell r="R127">
            <v>1205</v>
          </cell>
          <cell r="S127" t="str">
            <v>/ĐHKT-QĐ ngày 3/5/2019</v>
          </cell>
          <cell r="T127" t="str">
            <v>1205/ĐHKT-QĐ ngày 3/5/2019</v>
          </cell>
        </row>
        <row r="128">
          <cell r="C128" t="str">
            <v>Chu Tiến Minh 16/07/1995</v>
          </cell>
          <cell r="D128" t="str">
            <v>Chu Tiến Minh</v>
          </cell>
          <cell r="E128" t="str">
            <v>16/07/1995</v>
          </cell>
          <cell r="F128">
            <v>0</v>
          </cell>
          <cell r="G128" t="str">
            <v>Kinh tế &amp; Kinh doanh quốc tế</v>
          </cell>
          <cell r="H128" t="str">
            <v>Kinh tế quốc tế</v>
          </cell>
          <cell r="I128">
            <v>60310106</v>
          </cell>
          <cell r="J128" t="str">
            <v>QH-2017-E</v>
          </cell>
          <cell r="K128">
            <v>2</v>
          </cell>
          <cell r="L128" t="str">
            <v>Chính sách ưu đãi thuế và tránh thuế của các nhà đầu tư nước ngoài tại Việt Nam</v>
          </cell>
          <cell r="M128">
            <v>0</v>
          </cell>
          <cell r="N128" t="str">
            <v>TS Nguyễn Cẩm Nhung</v>
          </cell>
          <cell r="O128" t="str">
            <v>Trường Đại học Kinh tế - ĐHQGHN</v>
          </cell>
          <cell r="P128">
            <v>0</v>
          </cell>
          <cell r="Q128" t="str">
            <v>3576/QĐ-ĐHKT ngày 21/12/2018</v>
          </cell>
          <cell r="R128">
            <v>611</v>
          </cell>
          <cell r="S128" t="str">
            <v>/ĐHKT-QĐ ngày 11/3/2019</v>
          </cell>
          <cell r="T128" t="str">
            <v>611/ĐHKT-QĐ ngày 11/3/2019</v>
          </cell>
        </row>
        <row r="129">
          <cell r="C129" t="str">
            <v>Nguyễn Ngọc Mỹ 26/12/1993</v>
          </cell>
          <cell r="D129" t="str">
            <v>Nguyễn Ngọc Mỹ</v>
          </cell>
          <cell r="E129" t="str">
            <v>26/12/1993</v>
          </cell>
          <cell r="F129">
            <v>0</v>
          </cell>
          <cell r="G129" t="str">
            <v>Kinh tế &amp; Kinh doanh quốc tế</v>
          </cell>
          <cell r="H129" t="str">
            <v>Kinh tế quốc tế</v>
          </cell>
          <cell r="I129">
            <v>60310106</v>
          </cell>
          <cell r="J129" t="str">
            <v>QH-2017-E</v>
          </cell>
          <cell r="K129">
            <v>2</v>
          </cell>
          <cell r="L129" t="str">
            <v>Thu hút đầu tư trực tiếp nước ngoài vào nông nghiệp công nghiệp cao tại Việt Nam</v>
          </cell>
          <cell r="M129">
            <v>0</v>
          </cell>
          <cell r="N129" t="str">
            <v>TS Phạm Thu Phương</v>
          </cell>
          <cell r="O129" t="str">
            <v>Trường Đại học Kinh tế - ĐHQGHN</v>
          </cell>
          <cell r="P129">
            <v>0</v>
          </cell>
          <cell r="Q129" t="str">
            <v>3576/QĐ-ĐHKT ngày 21/12/2018</v>
          </cell>
          <cell r="R129">
            <v>1207</v>
          </cell>
          <cell r="S129" t="str">
            <v>/ĐHKT-QĐ ngày 3/5/2019</v>
          </cell>
          <cell r="T129" t="str">
            <v>1207/ĐHKT-QĐ ngày 3/5/2019</v>
          </cell>
        </row>
        <row r="130">
          <cell r="C130" t="str">
            <v>Phạm Trung Phương 06/01/1986</v>
          </cell>
          <cell r="D130" t="str">
            <v>Phạm Trung Phương</v>
          </cell>
          <cell r="E130" t="str">
            <v>06/01/1986</v>
          </cell>
          <cell r="F130">
            <v>0</v>
          </cell>
          <cell r="G130" t="str">
            <v>Kinh tế &amp; Kinh doanh quốc tế</v>
          </cell>
          <cell r="H130" t="str">
            <v>Kinh tế quốc tế</v>
          </cell>
          <cell r="I130">
            <v>60310106</v>
          </cell>
          <cell r="J130" t="str">
            <v>QH-2017-E</v>
          </cell>
          <cell r="K130">
            <v>2</v>
          </cell>
          <cell r="L130" t="str">
            <v>Rào cản kỹ thuật của EU và tác động đối với hàng xuất khẩu của Việt Nam sang EU</v>
          </cell>
          <cell r="M130">
            <v>0</v>
          </cell>
          <cell r="N130" t="str">
            <v>PGS.TS Hà Văn Hội</v>
          </cell>
          <cell r="O130" t="str">
            <v>Trường Đại học Kinh tế - ĐHQGHN</v>
          </cell>
          <cell r="P130">
            <v>0</v>
          </cell>
          <cell r="Q130" t="str">
            <v>3576/QĐ-ĐHKT ngày 21/12/2018</v>
          </cell>
          <cell r="R130">
            <v>1208</v>
          </cell>
          <cell r="S130" t="str">
            <v>/ĐHKT-QĐ ngày 3/5/2019</v>
          </cell>
          <cell r="T130" t="str">
            <v>1208/ĐHKT-QĐ ngày 3/5/2019</v>
          </cell>
        </row>
        <row r="131">
          <cell r="C131" t="str">
            <v>Trần Mạnh Quyền 23/10/1975</v>
          </cell>
          <cell r="D131" t="str">
            <v>Trần Mạnh Quyền</v>
          </cell>
          <cell r="E131" t="str">
            <v>23/10/1975</v>
          </cell>
          <cell r="F131">
            <v>0</v>
          </cell>
          <cell r="G131" t="str">
            <v>Kinh tế &amp; Kinh doanh quốc tế</v>
          </cell>
          <cell r="H131" t="str">
            <v>Kinh tế quốc tế</v>
          </cell>
          <cell r="I131">
            <v>60310106</v>
          </cell>
          <cell r="J131" t="str">
            <v>QH-2017-E</v>
          </cell>
          <cell r="K131">
            <v>2</v>
          </cell>
          <cell r="L131" t="str">
            <v>Thu hút và sử dụng nguồn vốn hỗ trợ phát triển chính thức của Ngân hàng thế giới tại tỉnh Cần Thơ</v>
          </cell>
          <cell r="M131">
            <v>0</v>
          </cell>
          <cell r="N131" t="str">
            <v>PGS.TS Hà Văn Hội</v>
          </cell>
          <cell r="O131" t="str">
            <v>Trường Đại học Kinh tế - ĐHQGHN</v>
          </cell>
          <cell r="P131">
            <v>0</v>
          </cell>
          <cell r="Q131" t="str">
            <v>3576/QĐ-ĐHKT ngày 21/12/2018</v>
          </cell>
          <cell r="R131">
            <v>1209</v>
          </cell>
          <cell r="S131" t="str">
            <v>/ĐHKT-QĐ ngày 3/5/2019</v>
          </cell>
          <cell r="T131" t="str">
            <v>1209/ĐHKT-QĐ ngày 3/5/2019</v>
          </cell>
        </row>
        <row r="132">
          <cell r="C132" t="str">
            <v>Võ Quỳnh Vinh 12/05/1993</v>
          </cell>
          <cell r="D132" t="str">
            <v>Võ Quỳnh Vinh</v>
          </cell>
          <cell r="E132" t="str">
            <v>12/05/1993</v>
          </cell>
          <cell r="F132">
            <v>0</v>
          </cell>
          <cell r="G132" t="str">
            <v>Kinh tế &amp; Kinh doanh quốc tế</v>
          </cell>
          <cell r="H132" t="str">
            <v>Kinh tế quốc tế</v>
          </cell>
          <cell r="I132">
            <v>60310106</v>
          </cell>
          <cell r="J132" t="str">
            <v>QH-2017-E</v>
          </cell>
          <cell r="K132">
            <v>2</v>
          </cell>
          <cell r="L132" t="str">
            <v>Phát triển hoạt động xuất nhập khẩu của công ty cổ phần hàng hải MACS trong bối cảnh hội nhập kinh tế quốc tế</v>
          </cell>
          <cell r="M132">
            <v>0</v>
          </cell>
          <cell r="N132" t="str">
            <v>PGS.TS Nguyễn Việt Khôi</v>
          </cell>
          <cell r="O132" t="str">
            <v>Trường Đại học Kinh tế - ĐHQGHN</v>
          </cell>
          <cell r="P132">
            <v>0</v>
          </cell>
          <cell r="Q132" t="str">
            <v>3576/QĐ-ĐHKT ngày 21/12/2018</v>
          </cell>
          <cell r="R132">
            <v>1210</v>
          </cell>
          <cell r="S132" t="str">
            <v>/ĐHKT-QĐ ngày 3/5/2019</v>
          </cell>
          <cell r="T132" t="str">
            <v>1210/ĐHKT-QĐ ngày 3/5/2019</v>
          </cell>
        </row>
        <row r="133">
          <cell r="C133" t="str">
            <v>Hoàng Xuân Bách 24/11/1991</v>
          </cell>
          <cell r="D133" t="str">
            <v>Hoàng Xuân Bách</v>
          </cell>
          <cell r="E133" t="str">
            <v>24/11/1991</v>
          </cell>
          <cell r="F133">
            <v>0</v>
          </cell>
          <cell r="G133" t="str">
            <v>Kinh tế chính trị</v>
          </cell>
          <cell r="H133" t="str">
            <v>Kinh tế chính trị</v>
          </cell>
          <cell r="I133">
            <v>60310102</v>
          </cell>
          <cell r="J133" t="str">
            <v>QH-2017-E</v>
          </cell>
          <cell r="K133">
            <v>2</v>
          </cell>
          <cell r="L133" t="str">
            <v>Huy động các nguồn lực xây dựng nông thôn mới trên địa bàn huyện Tiên Lữ, tỉnh Hưng Yên</v>
          </cell>
          <cell r="M133">
            <v>0</v>
          </cell>
          <cell r="N133" t="str">
            <v>PGS.TS Lê Danh Tốn</v>
          </cell>
          <cell r="O133" t="str">
            <v>Trường Đại học Kinh tế - ĐHQGHN</v>
          </cell>
          <cell r="P133">
            <v>0</v>
          </cell>
          <cell r="Q133" t="str">
            <v>3574/QĐ-ĐHKT ngày 21/12/2018</v>
          </cell>
          <cell r="R133">
            <v>1211</v>
          </cell>
          <cell r="S133" t="str">
            <v>/ĐHKT-QĐ ngày 3/5/2019</v>
          </cell>
          <cell r="T133" t="str">
            <v>1211/ĐHKT-QĐ ngày 3/5/2019</v>
          </cell>
        </row>
        <row r="134">
          <cell r="C134" t="str">
            <v>Đặng Cao Cường 26/03/1993</v>
          </cell>
          <cell r="D134" t="str">
            <v>Đặng Cao Cường</v>
          </cell>
          <cell r="E134" t="str">
            <v>26/03/1993</v>
          </cell>
          <cell r="F134">
            <v>0</v>
          </cell>
          <cell r="G134" t="str">
            <v>Kinh tế chính trị</v>
          </cell>
          <cell r="H134" t="str">
            <v>Kinh tế chính trị</v>
          </cell>
          <cell r="I134">
            <v>60310102</v>
          </cell>
          <cell r="J134" t="str">
            <v>QH-2017-E</v>
          </cell>
          <cell r="K134">
            <v>2</v>
          </cell>
          <cell r="L134" t="str">
            <v xml:space="preserve">Đào tạo nghề cho lao động xuất khẩu ở Việt Nam </v>
          </cell>
          <cell r="M134">
            <v>0</v>
          </cell>
          <cell r="N134" t="str">
            <v>TS. Đinh Quang Ty</v>
          </cell>
          <cell r="O134" t="str">
            <v>Hội đồng lý luận Trung Ương</v>
          </cell>
          <cell r="P134">
            <v>0</v>
          </cell>
          <cell r="Q134" t="str">
            <v>3574/QĐ-ĐHKT ngày 21/12/2018</v>
          </cell>
          <cell r="R134">
            <v>1212</v>
          </cell>
          <cell r="S134" t="str">
            <v>/ĐHKT-QĐ ngày 3/5/2019</v>
          </cell>
          <cell r="T134" t="str">
            <v>1212/ĐHKT-QĐ ngày 3/5/2019</v>
          </cell>
        </row>
        <row r="135">
          <cell r="C135" t="str">
            <v>Trần Anh Duy 04/06/1992</v>
          </cell>
          <cell r="D135" t="str">
            <v>Trần Anh Duy</v>
          </cell>
          <cell r="E135" t="str">
            <v>04/06/1992</v>
          </cell>
          <cell r="F135">
            <v>0</v>
          </cell>
          <cell r="G135" t="str">
            <v>Kinh tế chính trị</v>
          </cell>
          <cell r="H135" t="str">
            <v>Kinh tế chính trị</v>
          </cell>
          <cell r="I135">
            <v>60310102</v>
          </cell>
          <cell r="J135" t="str">
            <v>QH-2017-E</v>
          </cell>
          <cell r="K135">
            <v>2</v>
          </cell>
          <cell r="L135" t="str">
            <v>Giảm nghèo hộ gia đình tại khu vực nông thôn Hà Nội</v>
          </cell>
          <cell r="M135">
            <v>0</v>
          </cell>
          <cell r="N135" t="str">
            <v>TS. Vũ Văn Hùng</v>
          </cell>
          <cell r="O135" t="str">
            <v>Trường Đại học Thương Mại</v>
          </cell>
          <cell r="P135">
            <v>0</v>
          </cell>
          <cell r="Q135" t="str">
            <v>3574/QĐ-ĐHKT ngày 21/12/2018</v>
          </cell>
          <cell r="R135">
            <v>1213</v>
          </cell>
          <cell r="S135" t="str">
            <v>/ĐHKT-QĐ ngày 3/5/2019</v>
          </cell>
          <cell r="T135" t="str">
            <v>1213/ĐHKT-QĐ ngày 3/5/2019</v>
          </cell>
        </row>
        <row r="136">
          <cell r="C136" t="str">
            <v>Nguyễn Thúy Hà 19/10/1993</v>
          </cell>
          <cell r="D136" t="str">
            <v>Nguyễn Thúy Hà</v>
          </cell>
          <cell r="E136" t="str">
            <v>19/10/1993</v>
          </cell>
          <cell r="F136">
            <v>0</v>
          </cell>
          <cell r="G136" t="str">
            <v>Kinh tế chính trị</v>
          </cell>
          <cell r="H136" t="str">
            <v>Kinh tế chính trị</v>
          </cell>
          <cell r="I136">
            <v>60310102</v>
          </cell>
          <cell r="J136" t="str">
            <v>QH-2017-E</v>
          </cell>
          <cell r="K136">
            <v>2</v>
          </cell>
          <cell r="L136" t="str">
            <v>Phát triển nông nghiệp công nghệ cao ở huyện Sóc Sơn, thành phố Hà Nội</v>
          </cell>
          <cell r="M136">
            <v>0</v>
          </cell>
          <cell r="N136" t="str">
            <v>TS. Vũ Văn Hùng</v>
          </cell>
          <cell r="O136" t="str">
            <v>Trường Đại học Thương Mại</v>
          </cell>
          <cell r="P136">
            <v>0</v>
          </cell>
          <cell r="Q136" t="str">
            <v>3574/QĐ-ĐHKT ngày 21/12/2018</v>
          </cell>
          <cell r="R136">
            <v>1214</v>
          </cell>
          <cell r="S136" t="str">
            <v>/ĐHKT-QĐ ngày 3/5/2019</v>
          </cell>
          <cell r="T136" t="str">
            <v>1214/ĐHKT-QĐ ngày 3/5/2019</v>
          </cell>
        </row>
        <row r="137">
          <cell r="C137" t="str">
            <v>Vũ Thuỳ Linh 24/10/1990</v>
          </cell>
          <cell r="D137" t="str">
            <v>Vũ Thuỳ Linh</v>
          </cell>
          <cell r="E137" t="str">
            <v>24/10/1990</v>
          </cell>
          <cell r="F137">
            <v>0</v>
          </cell>
          <cell r="G137" t="str">
            <v>Kinh tế chính trị</v>
          </cell>
          <cell r="H137" t="str">
            <v>Kinh tế chính trị</v>
          </cell>
          <cell r="I137">
            <v>60310102</v>
          </cell>
          <cell r="J137" t="str">
            <v>QH-2017-E</v>
          </cell>
          <cell r="K137">
            <v>2</v>
          </cell>
          <cell r="L137" t="str">
            <v>Tạo việc làm cho thanh niên ở Quận Long Biên, thành phố Hà Nội</v>
          </cell>
          <cell r="M137">
            <v>0</v>
          </cell>
          <cell r="N137" t="str">
            <v>PGS.TS Phạm Văn Dũng</v>
          </cell>
          <cell r="O137" t="str">
            <v>Trường Đại học Kinh tế, ĐHQGHN</v>
          </cell>
          <cell r="P137">
            <v>0</v>
          </cell>
          <cell r="Q137" t="str">
            <v>3574/QĐ-ĐHKT ngày 21/12/2018</v>
          </cell>
          <cell r="R137">
            <v>1215</v>
          </cell>
          <cell r="S137" t="str">
            <v>/ĐHKT-QĐ ngày 3/5/2019</v>
          </cell>
          <cell r="T137" t="str">
            <v>1215/ĐHKT-QĐ ngày 3/5/2019</v>
          </cell>
        </row>
        <row r="138">
          <cell r="C138" t="str">
            <v>Vũ Đình Luân 10/10/1979</v>
          </cell>
          <cell r="D138" t="str">
            <v>Vũ Đình Luân</v>
          </cell>
          <cell r="E138" t="str">
            <v>10/10/1979</v>
          </cell>
          <cell r="F138">
            <v>0</v>
          </cell>
          <cell r="G138" t="str">
            <v>Kinh tế chính trị</v>
          </cell>
          <cell r="H138" t="str">
            <v>Kinh tế chính trị</v>
          </cell>
          <cell r="I138">
            <v>60310102</v>
          </cell>
          <cell r="J138" t="str">
            <v>QH-2017-E</v>
          </cell>
          <cell r="K138">
            <v>2</v>
          </cell>
          <cell r="L138" t="str">
            <v>Phát triển nông nghiệp sạch tại huyện Đông Anh, thành phố Hà Nội</v>
          </cell>
          <cell r="M138">
            <v>0</v>
          </cell>
          <cell r="N138" t="str">
            <v>TS. Vũ Thị Dậu</v>
          </cell>
          <cell r="O138" t="str">
            <v>Trường Đại học Kinh tế, ĐHQGHN</v>
          </cell>
          <cell r="P138">
            <v>0</v>
          </cell>
          <cell r="Q138" t="str">
            <v>3574/QĐ-ĐHKT ngày 21/12/2018</v>
          </cell>
          <cell r="R138">
            <v>1216</v>
          </cell>
          <cell r="S138" t="str">
            <v>/ĐHKT-QĐ ngày 3/5/2019</v>
          </cell>
          <cell r="T138" t="str">
            <v>1216/ĐHKT-QĐ ngày 3/5/2019</v>
          </cell>
        </row>
        <row r="139">
          <cell r="C139" t="str">
            <v>Ngô Thị Tâm 03/12/1990</v>
          </cell>
          <cell r="D139" t="str">
            <v>Ngô Thị Tâm</v>
          </cell>
          <cell r="E139" t="str">
            <v>03/12/1990</v>
          </cell>
          <cell r="F139">
            <v>0</v>
          </cell>
          <cell r="G139" t="str">
            <v>Kinh tế chính trị</v>
          </cell>
          <cell r="H139" t="str">
            <v>Kinh tế chính trị</v>
          </cell>
          <cell r="I139">
            <v>60310102</v>
          </cell>
          <cell r="J139" t="str">
            <v>QH-2017-E</v>
          </cell>
          <cell r="K139">
            <v>2</v>
          </cell>
          <cell r="L139" t="str">
            <v>Phát triển nhân lực hành chính tại Quận Long Biên, thành phố Hà Nội</v>
          </cell>
          <cell r="M139">
            <v>0</v>
          </cell>
          <cell r="N139" t="str">
            <v>PGS.TS Mai Thị Thanh Xuân</v>
          </cell>
          <cell r="O139" t="str">
            <v>Trường Đại học Kinh tế, ĐHQGHN</v>
          </cell>
          <cell r="P139">
            <v>0</v>
          </cell>
          <cell r="Q139" t="str">
            <v>3574/QĐ-ĐHKT ngày 21/12/2018</v>
          </cell>
          <cell r="R139">
            <v>1217</v>
          </cell>
          <cell r="S139" t="str">
            <v>/ĐHKT-QĐ ngày 3/5/2019</v>
          </cell>
          <cell r="T139" t="str">
            <v>1217/ĐHKT-QĐ ngày 3/5/2019</v>
          </cell>
        </row>
        <row r="140">
          <cell r="C140" t="str">
            <v>Phạm Đức Thịnh 01/06/1975</v>
          </cell>
          <cell r="D140" t="str">
            <v>Phạm Đức Thịnh</v>
          </cell>
          <cell r="E140" t="str">
            <v>01/06/1975</v>
          </cell>
          <cell r="F140">
            <v>0</v>
          </cell>
          <cell r="G140" t="str">
            <v>Kinh tế chính trị</v>
          </cell>
          <cell r="H140" t="str">
            <v>Kinh tế chính trị</v>
          </cell>
          <cell r="I140">
            <v>60310102</v>
          </cell>
          <cell r="J140" t="str">
            <v>QH-2017-E</v>
          </cell>
          <cell r="K140">
            <v>2</v>
          </cell>
          <cell r="L140" t="str">
            <v>Xây dựng nông thôn mới ở tỉnh Ninh Bình</v>
          </cell>
          <cell r="M140">
            <v>0</v>
          </cell>
          <cell r="N140" t="str">
            <v>PGS.TS Mai Thị Thanh Xuân</v>
          </cell>
          <cell r="O140" t="str">
            <v>Trường Đại học Kinh tế, ĐHQGHN</v>
          </cell>
          <cell r="P140">
            <v>0</v>
          </cell>
          <cell r="Q140" t="str">
            <v>3574/QĐ-ĐHKT ngày 21/12/2018</v>
          </cell>
          <cell r="R140">
            <v>1218</v>
          </cell>
          <cell r="S140" t="str">
            <v>/ĐHKT-QĐ ngày 3/5/2019</v>
          </cell>
          <cell r="T140" t="str">
            <v>1218/ĐHKT-QĐ ngày 3/5/2019</v>
          </cell>
        </row>
        <row r="141">
          <cell r="C141" t="str">
            <v>Nguyễn Thị Huyền Trang 20/06/1986</v>
          </cell>
          <cell r="D141" t="str">
            <v>Nguyễn Thị Huyền Trang</v>
          </cell>
          <cell r="E141" t="str">
            <v>20/06/1986</v>
          </cell>
          <cell r="F141">
            <v>0</v>
          </cell>
          <cell r="G141" t="str">
            <v>Kinh tế chính trị</v>
          </cell>
          <cell r="H141" t="str">
            <v>Kinh tế chính trị</v>
          </cell>
          <cell r="I141">
            <v>60310102</v>
          </cell>
          <cell r="J141" t="str">
            <v>QH-2017-E</v>
          </cell>
          <cell r="K141">
            <v>2</v>
          </cell>
          <cell r="L141" t="str">
            <v>Phát triển hoạt động khởi nghiệp kinh doanh của Hội Liên hiệp phụ nữ Quận Long Biên</v>
          </cell>
          <cell r="M141">
            <v>0</v>
          </cell>
          <cell r="N141" t="str">
            <v>TS. Nguyễn Thị Thu Hoài</v>
          </cell>
          <cell r="O141" t="str">
            <v>Trường Đại học Kinh tế, ĐHQGHN</v>
          </cell>
          <cell r="P141">
            <v>0</v>
          </cell>
          <cell r="Q141" t="str">
            <v>3574/QĐ-ĐHKT ngày 21/12/2018</v>
          </cell>
          <cell r="R141">
            <v>1219</v>
          </cell>
          <cell r="S141" t="str">
            <v>/ĐHKT-QĐ ngày 3/5/2019</v>
          </cell>
          <cell r="T141" t="str">
            <v>1219/ĐHKT-QĐ ngày 3/5/2019</v>
          </cell>
        </row>
        <row r="142">
          <cell r="C142" t="str">
            <v>Trần Thị Khánh Vân 27/10/1994</v>
          </cell>
          <cell r="D142" t="str">
            <v>Trần Thị Khánh Vân</v>
          </cell>
          <cell r="E142" t="str">
            <v>27/10/1994</v>
          </cell>
          <cell r="F142">
            <v>0</v>
          </cell>
          <cell r="G142" t="str">
            <v>Kinh tế chính trị</v>
          </cell>
          <cell r="H142" t="str">
            <v>Kinh tế chính trị</v>
          </cell>
          <cell r="I142">
            <v>60310102</v>
          </cell>
          <cell r="J142" t="str">
            <v>QH-2017-E</v>
          </cell>
          <cell r="K142">
            <v>2</v>
          </cell>
          <cell r="L142" t="str">
            <v>Phát triển đội ngũ biên tập viên Nhà xuất bản Chính trị quốc gia Sự thật</v>
          </cell>
          <cell r="M142">
            <v>0</v>
          </cell>
          <cell r="N142" t="str">
            <v>PGS.TS Phạm Thị Túy</v>
          </cell>
          <cell r="O142" t="str">
            <v>Học viện Chính trị Quốc Gia HCM</v>
          </cell>
          <cell r="P142">
            <v>0</v>
          </cell>
          <cell r="Q142" t="str">
            <v>3574/QĐ-ĐHKT ngày 21/12/2018</v>
          </cell>
          <cell r="R142">
            <v>1220</v>
          </cell>
          <cell r="S142" t="str">
            <v>/ĐHKT-QĐ ngày 3/5/2019</v>
          </cell>
          <cell r="T142" t="str">
            <v>1220/ĐHKT-QĐ ngày 3/5/2019</v>
          </cell>
        </row>
        <row r="143">
          <cell r="C143" t="str">
            <v>Nguyễn Thị Xuân 15/09/1994</v>
          </cell>
          <cell r="D143" t="str">
            <v>Nguyễn Thị Xuân</v>
          </cell>
          <cell r="E143" t="str">
            <v>15/09/1994</v>
          </cell>
          <cell r="F143">
            <v>0</v>
          </cell>
          <cell r="G143" t="str">
            <v>Kinh tế chính trị</v>
          </cell>
          <cell r="H143" t="str">
            <v>Kinh tế chính trị</v>
          </cell>
          <cell r="I143">
            <v>60310102</v>
          </cell>
          <cell r="J143" t="str">
            <v>QH-2017-E</v>
          </cell>
          <cell r="K143">
            <v>2</v>
          </cell>
          <cell r="L143" t="str">
            <v xml:space="preserve">Phát triển nông nghiệp công nghệ cao ở tỉnh Hà Nam </v>
          </cell>
          <cell r="M143">
            <v>0</v>
          </cell>
          <cell r="N143" t="str">
            <v xml:space="preserve">PGS.TS Đào Thị Ngọc Minh </v>
          </cell>
          <cell r="O143" t="str">
            <v>Trường Đại học Sư phạm Hà Nội</v>
          </cell>
          <cell r="P143">
            <v>0</v>
          </cell>
          <cell r="Q143" t="str">
            <v>3574/QĐ-ĐHKT ngày 21/12/2018</v>
          </cell>
          <cell r="R143">
            <v>1221</v>
          </cell>
          <cell r="S143" t="str">
            <v>/ĐHKT-QĐ ngày 3/5/2019</v>
          </cell>
          <cell r="T143" t="str">
            <v>1221/ĐHKT-QĐ ngày 3/5/2019</v>
          </cell>
        </row>
        <row r="144">
          <cell r="C144" t="str">
            <v>Hoàng Thị Lâm Oanh 20/11/1992</v>
          </cell>
          <cell r="D144" t="str">
            <v>Hoàng Thị Lâm Oanh</v>
          </cell>
          <cell r="E144" t="str">
            <v>20/11/1992</v>
          </cell>
          <cell r="F144">
            <v>0</v>
          </cell>
          <cell r="G144" t="str">
            <v>Kinh tế chính trị</v>
          </cell>
          <cell r="H144" t="str">
            <v>Kinh tế chính trị</v>
          </cell>
          <cell r="I144">
            <v>60310102</v>
          </cell>
          <cell r="J144" t="str">
            <v>QH-2017-E</v>
          </cell>
          <cell r="K144">
            <v>2</v>
          </cell>
          <cell r="L144" t="str">
            <v>Chuyển dịch cơ cấu ngành kinh tế tại huyện Diễn Châu, tỉnh Nghệ An</v>
          </cell>
          <cell r="M144">
            <v>0</v>
          </cell>
          <cell r="N144" t="str">
            <v>TS. Vũ Văn Hùng</v>
          </cell>
          <cell r="O144" t="str">
            <v>Trường Đại học Thương Mại</v>
          </cell>
          <cell r="P144">
            <v>0</v>
          </cell>
          <cell r="Q144" t="str">
            <v>Đã QĐ sửa đổi TS. Đinh Quang Ty, sang TS. Vũ Văn Hùng</v>
          </cell>
          <cell r="R144">
            <v>1222</v>
          </cell>
          <cell r="S144" t="str">
            <v>/ĐHKT-QĐ ngày 3/5/2019</v>
          </cell>
          <cell r="T144" t="str">
            <v>1222/ĐHKT-QĐ ngày 3/5/2019</v>
          </cell>
        </row>
        <row r="145">
          <cell r="C145" t="str">
            <v>Thân Ngọc Thắng 09/06/1979</v>
          </cell>
          <cell r="D145" t="str">
            <v>Thân Ngọc Thắng</v>
          </cell>
          <cell r="E145" t="str">
            <v>09/06/1979</v>
          </cell>
          <cell r="F145">
            <v>0</v>
          </cell>
          <cell r="G145">
            <v>0</v>
          </cell>
          <cell r="H145" t="str">
            <v>Quản trị các tổ chức tài chính</v>
          </cell>
          <cell r="I145" t="str">
            <v>Chuyên ngành thí điểm</v>
          </cell>
          <cell r="J145" t="str">
            <v>QH-2018-E</v>
          </cell>
          <cell r="K145">
            <v>1</v>
          </cell>
          <cell r="L145" t="str">
            <v>Quản trị văn hóa doanh nghiệp của Ngân hàng Đầu tư và phát triển Việt Nam</v>
          </cell>
          <cell r="M145">
            <v>0</v>
          </cell>
          <cell r="N145" t="str">
            <v>PGS.TS. Đỗ Minh Cương</v>
          </cell>
          <cell r="O145" t="str">
            <v>Trường Đại học Kinh tế - ĐHQGHN</v>
          </cell>
          <cell r="P145">
            <v>0</v>
          </cell>
          <cell r="Q145" t="str">
            <v>QĐ thay đổi CBHD 1019 ngày 25/4/2019</v>
          </cell>
          <cell r="R145">
            <v>1223</v>
          </cell>
          <cell r="S145" t="str">
            <v>/ĐHKT-QĐ ngày 3/5/2019</v>
          </cell>
          <cell r="T145" t="str">
            <v>1223/ĐHKT-QĐ ngày 3/5/2019</v>
          </cell>
        </row>
        <row r="146">
          <cell r="C146" t="str">
            <v>Nguyễn Thị Hoa 17/03/1990</v>
          </cell>
          <cell r="D146" t="str">
            <v>Nguyễn Thị Hoa</v>
          </cell>
          <cell r="E146" t="str">
            <v>17/03/1990</v>
          </cell>
          <cell r="F146">
            <v>0</v>
          </cell>
          <cell r="G146">
            <v>0</v>
          </cell>
          <cell r="H146" t="str">
            <v>Quản trị các tổ chức tài chính</v>
          </cell>
          <cell r="I146" t="str">
            <v>Chuyên ngành thí điểm</v>
          </cell>
          <cell r="J146" t="str">
            <v>QH-2018-E</v>
          </cell>
          <cell r="K146">
            <v>1</v>
          </cell>
          <cell r="L146" t="str">
            <v>Huy động vốn tại ngân hàng Đầu tư và phát triển Việt Nam</v>
          </cell>
          <cell r="M146">
            <v>0</v>
          </cell>
          <cell r="N146" t="str">
            <v>TS. Đỗ Xuân Trường</v>
          </cell>
          <cell r="O146" t="str">
            <v>Trường Đại học Kinh tế - ĐHQGHN</v>
          </cell>
          <cell r="P146">
            <v>0</v>
          </cell>
          <cell r="Q146" t="str">
            <v>3573/QĐ-ĐHKT ngày 21/12/2018</v>
          </cell>
          <cell r="R146">
            <v>1224</v>
          </cell>
          <cell r="S146" t="str">
            <v>/ĐHKT-QĐ ngày 3/5/2019</v>
          </cell>
          <cell r="T146" t="str">
            <v>1224/ĐHKT-QĐ ngày 3/5/2019</v>
          </cell>
        </row>
        <row r="147">
          <cell r="C147" t="str">
            <v>Lưu Vĩnh Toàn 20/09/1973</v>
          </cell>
          <cell r="D147" t="str">
            <v>Lưu Vĩnh Toàn</v>
          </cell>
          <cell r="E147" t="str">
            <v>20/09/1973</v>
          </cell>
          <cell r="F147">
            <v>0</v>
          </cell>
          <cell r="G147">
            <v>0</v>
          </cell>
          <cell r="H147" t="str">
            <v>Quản trị các tổ chức tài chính</v>
          </cell>
          <cell r="I147" t="str">
            <v>Chuyên ngành thí điểm</v>
          </cell>
          <cell r="J147" t="str">
            <v>QH-2018-E</v>
          </cell>
          <cell r="K147">
            <v>1</v>
          </cell>
          <cell r="L147" t="str">
            <v>Quản trị rủi ro tín dụng tại ngân hàng Đầu tư và phát triển Việt Nam, chi nhánh Lạng Sơn</v>
          </cell>
          <cell r="M147">
            <v>0</v>
          </cell>
          <cell r="N147" t="str">
            <v>PGS.TS. Lê Trung Thành</v>
          </cell>
          <cell r="O147" t="str">
            <v>Trường Đại học Kinh tế - ĐHQGHN</v>
          </cell>
          <cell r="P147">
            <v>0</v>
          </cell>
          <cell r="Q147" t="str">
            <v>3573/QĐ-ĐHKT ngày 21/12/2018</v>
          </cell>
          <cell r="R147">
            <v>1225</v>
          </cell>
          <cell r="S147" t="str">
            <v>/ĐHKT-QĐ ngày 3/5/2019</v>
          </cell>
          <cell r="T147" t="str">
            <v>1225/ĐHKT-QĐ ngày 3/5/2019</v>
          </cell>
        </row>
        <row r="148">
          <cell r="C148" t="str">
            <v>Vũ Thu Hà 24/04/1992</v>
          </cell>
          <cell r="D148" t="str">
            <v>Vũ Thu Hà</v>
          </cell>
          <cell r="E148" t="str">
            <v>24/04/1992</v>
          </cell>
          <cell r="F148">
            <v>0</v>
          </cell>
          <cell r="G148" t="str">
            <v>Quản trị kinh doanh</v>
          </cell>
          <cell r="H148" t="str">
            <v>Quản trị kinh doanh</v>
          </cell>
          <cell r="I148">
            <v>60340102</v>
          </cell>
          <cell r="J148" t="str">
            <v>QH-2017-E</v>
          </cell>
          <cell r="K148">
            <v>2</v>
          </cell>
          <cell r="L148" t="str">
            <v>Quản trị nguồn nhân lực tại công ty cổ phần may Sông Hồng</v>
          </cell>
          <cell r="M148">
            <v>0</v>
          </cell>
          <cell r="N148" t="str">
            <v>PGS.TS. Đỗ Minh Cương</v>
          </cell>
          <cell r="O148" t="str">
            <v>Trường Đại học Kinh tế - ĐHQGHN</v>
          </cell>
          <cell r="P148">
            <v>0</v>
          </cell>
          <cell r="Q148" t="str">
            <v>3572/QĐ-ĐHKT ngày 21/12/2018</v>
          </cell>
          <cell r="R148">
            <v>1226</v>
          </cell>
          <cell r="S148" t="str">
            <v>/ĐHKT-QĐ ngày 3/5/2019</v>
          </cell>
          <cell r="T148" t="str">
            <v>1226/ĐHKT-QĐ ngày 3/5/2019</v>
          </cell>
        </row>
        <row r="149">
          <cell r="C149" t="str">
            <v>Lê Thanh Hải 14/08/1987</v>
          </cell>
          <cell r="D149" t="str">
            <v>Lê Thanh Hải</v>
          </cell>
          <cell r="E149" t="str">
            <v>14/08/1987</v>
          </cell>
          <cell r="F149">
            <v>0</v>
          </cell>
          <cell r="G149" t="str">
            <v>Quản trị kinh doanh</v>
          </cell>
          <cell r="H149" t="str">
            <v>Quản trị kinh doanh</v>
          </cell>
          <cell r="I149">
            <v>60340102</v>
          </cell>
          <cell r="J149" t="str">
            <v>QH-2017-E</v>
          </cell>
          <cell r="K149">
            <v>2</v>
          </cell>
          <cell r="L149" t="str">
            <v>Đánh giá năng lực làm việc của nhân viên tại công ty cổ phần Sông Đà 2</v>
          </cell>
          <cell r="M149">
            <v>0</v>
          </cell>
          <cell r="N149" t="str">
            <v>PGS.TS. Đỗ Minh Cương</v>
          </cell>
          <cell r="O149" t="str">
            <v>Trường Đại học Kinh tế - ĐHQGHN</v>
          </cell>
          <cell r="P149">
            <v>0</v>
          </cell>
          <cell r="Q149" t="str">
            <v>3572/QĐ-ĐHKT ngày 21/12/2018</v>
          </cell>
          <cell r="R149">
            <v>1227</v>
          </cell>
          <cell r="S149" t="str">
            <v>/ĐHKT-QĐ ngày 3/5/2019</v>
          </cell>
          <cell r="T149" t="str">
            <v>1227/ĐHKT-QĐ ngày 3/5/2019</v>
          </cell>
        </row>
        <row r="150">
          <cell r="C150" t="str">
            <v>Nguyễn Chí Hiếu 27/09/1990</v>
          </cell>
          <cell r="D150" t="str">
            <v>Nguyễn Chí Hiếu</v>
          </cell>
          <cell r="E150" t="str">
            <v>27/09/1990</v>
          </cell>
          <cell r="F150">
            <v>0</v>
          </cell>
          <cell r="G150" t="str">
            <v>Quản trị kinh doanh</v>
          </cell>
          <cell r="H150" t="str">
            <v>Quản trị kinh doanh</v>
          </cell>
          <cell r="I150">
            <v>60340102</v>
          </cell>
          <cell r="J150" t="str">
            <v>QH-2017-E</v>
          </cell>
          <cell r="K150">
            <v>2</v>
          </cell>
          <cell r="L150" t="str">
            <v>Đào tạo nguồn nhân lực tại Tổng công ty Cổ phần Bảo hiểm Quân đội</v>
          </cell>
          <cell r="M150">
            <v>0</v>
          </cell>
          <cell r="N150" t="str">
            <v>PGS.TS. Đỗ Minh Cương</v>
          </cell>
          <cell r="O150" t="str">
            <v>Trường Đại học Kinh tế - ĐHQGHN</v>
          </cell>
          <cell r="P150">
            <v>0</v>
          </cell>
          <cell r="Q150" t="str">
            <v>3572/QĐ-ĐHKT ngày 21/12/2018</v>
          </cell>
          <cell r="R150">
            <v>1228</v>
          </cell>
          <cell r="S150" t="str">
            <v>/ĐHKT-QĐ ngày 3/5/2019</v>
          </cell>
          <cell r="T150" t="str">
            <v>1228/ĐHKT-QĐ ngày 3/5/2019</v>
          </cell>
        </row>
        <row r="151">
          <cell r="C151" t="str">
            <v>Vũ Tiến Trọng 21/09/1991</v>
          </cell>
          <cell r="D151" t="str">
            <v>Vũ Tiến Trọng</v>
          </cell>
          <cell r="E151" t="str">
            <v>21/09/1991</v>
          </cell>
          <cell r="F151">
            <v>0</v>
          </cell>
          <cell r="G151" t="str">
            <v>Quản trị kinh doanh</v>
          </cell>
          <cell r="H151" t="str">
            <v>Quản trị kinh doanh</v>
          </cell>
          <cell r="I151">
            <v>60340102</v>
          </cell>
          <cell r="J151" t="str">
            <v>QH-2017-E</v>
          </cell>
          <cell r="K151">
            <v>2</v>
          </cell>
          <cell r="L151" t="str">
            <v>Tuyển dụng nhân lực tại Công ty Cổ phần Sách và Thiết bị trường học Hà Nội</v>
          </cell>
          <cell r="M151">
            <v>0</v>
          </cell>
          <cell r="N151" t="str">
            <v>TS. Đinh Văn Toàn</v>
          </cell>
          <cell r="O151" t="str">
            <v>Trường Đại học Quốc gia Hà Nội</v>
          </cell>
          <cell r="P151">
            <v>0</v>
          </cell>
          <cell r="Q151" t="str">
            <v>3572/QĐ-ĐHKT ngày 21/12/2018</v>
          </cell>
          <cell r="R151">
            <v>1229</v>
          </cell>
          <cell r="S151" t="str">
            <v>/ĐHKT-QĐ ngày 3/5/2019</v>
          </cell>
          <cell r="T151" t="str">
            <v>1229/ĐHKT-QĐ ngày 3/5/2019</v>
          </cell>
        </row>
        <row r="152">
          <cell r="C152" t="str">
            <v>Khương Thanh Tùng 17/11/1990</v>
          </cell>
          <cell r="D152" t="str">
            <v>Khương Thanh Tùng</v>
          </cell>
          <cell r="E152" t="str">
            <v>17/11/1990</v>
          </cell>
          <cell r="F152">
            <v>0</v>
          </cell>
          <cell r="G152" t="str">
            <v>Quản trị kinh doanh</v>
          </cell>
          <cell r="H152" t="str">
            <v>Quản trị kinh doanh</v>
          </cell>
          <cell r="I152">
            <v>60340102</v>
          </cell>
          <cell r="J152" t="str">
            <v>QH-2017-E</v>
          </cell>
          <cell r="K152">
            <v>2</v>
          </cell>
          <cell r="L152" t="str">
            <v>Tuyển dụng nhân lực tại Công ty Cổ phần Dịch vụ đường cao tốc Việt Nam</v>
          </cell>
          <cell r="M152">
            <v>0</v>
          </cell>
          <cell r="N152" t="str">
            <v>PGS.TS. Nguyễn Mạnh Tuân</v>
          </cell>
          <cell r="O152" t="str">
            <v>Trường Đại học Kinh tế - ĐHQGHN</v>
          </cell>
          <cell r="P152">
            <v>0</v>
          </cell>
          <cell r="Q152" t="str">
            <v>PGS.TS. Nguyễn Mạnh Tuân</v>
          </cell>
          <cell r="R152">
            <v>1230</v>
          </cell>
          <cell r="S152" t="str">
            <v>/ĐHKT-QĐ ngày 3/5/2019</v>
          </cell>
          <cell r="T152" t="str">
            <v>1230/ĐHKT-QĐ ngày 3/5/2019</v>
          </cell>
        </row>
        <row r="153">
          <cell r="C153" t="str">
            <v>Lã Hoàng Hưng 28/06/1979</v>
          </cell>
          <cell r="D153" t="str">
            <v>Lã Hoàng Hưng</v>
          </cell>
          <cell r="E153" t="str">
            <v>28/06/1979</v>
          </cell>
          <cell r="F153">
            <v>0</v>
          </cell>
          <cell r="G153" t="str">
            <v>Quản trị kinh doanh</v>
          </cell>
          <cell r="H153" t="str">
            <v>Quản trị kinh doanh</v>
          </cell>
          <cell r="I153">
            <v>60340102</v>
          </cell>
          <cell r="J153" t="str">
            <v>QH-2017-E</v>
          </cell>
          <cell r="K153">
            <v>2</v>
          </cell>
          <cell r="L153" t="str">
            <v>Quản trị dự án công nghệ thông tin tại Sở Tư pháp thành phố Hà Nội</v>
          </cell>
          <cell r="M153">
            <v>0</v>
          </cell>
          <cell r="N153" t="str">
            <v>PGS.TS. Nguyễn Đăng Minh</v>
          </cell>
          <cell r="O153" t="str">
            <v>Trường Đại học Kinh tế - ĐHQGHN</v>
          </cell>
          <cell r="P153">
            <v>0</v>
          </cell>
          <cell r="Q153" t="str">
            <v>3572/QĐ-ĐHKT ngày 21/12/2018</v>
          </cell>
          <cell r="R153">
            <v>1231</v>
          </cell>
          <cell r="S153" t="str">
            <v>/ĐHKT-QĐ ngày 3/5/2019</v>
          </cell>
          <cell r="T153" t="str">
            <v>1231/ĐHKT-QĐ ngày 3/5/2019</v>
          </cell>
        </row>
        <row r="154">
          <cell r="C154" t="str">
            <v>Trần Quang Hưng 09/06/1989</v>
          </cell>
          <cell r="D154" t="str">
            <v>Trần Quang Hưng</v>
          </cell>
          <cell r="E154" t="str">
            <v>09/06/1989</v>
          </cell>
          <cell r="F154">
            <v>0</v>
          </cell>
          <cell r="G154" t="str">
            <v>Quản trị kinh doanh</v>
          </cell>
          <cell r="H154" t="str">
            <v>Quản trị kinh doanh</v>
          </cell>
          <cell r="I154">
            <v>60340102</v>
          </cell>
          <cell r="J154" t="str">
            <v>QH-2017-E</v>
          </cell>
          <cell r="K154">
            <v>2</v>
          </cell>
          <cell r="L154" t="str">
            <v>Quản trị rủi ro tín dụng đối với khách hàng cá nhân tại Ngân hàng TMCP Sài Gòn Thương Tín - Chi nhánh Thủ Đô</v>
          </cell>
          <cell r="M154">
            <v>0</v>
          </cell>
          <cell r="N154" t="str">
            <v>PGS.TS. Nguyễn Đăng Minh</v>
          </cell>
          <cell r="O154" t="str">
            <v>Trường Đại học Kinh tế - ĐHQGHN</v>
          </cell>
          <cell r="P154">
            <v>0</v>
          </cell>
          <cell r="Q154" t="str">
            <v>3572/QĐ-ĐHKT ngày 21/12/2018</v>
          </cell>
          <cell r="R154">
            <v>1232</v>
          </cell>
          <cell r="S154" t="str">
            <v>/ĐHKT-QĐ ngày 3/5/2019</v>
          </cell>
          <cell r="T154" t="str">
            <v>1232/ĐHKT-QĐ ngày 3/5/2019</v>
          </cell>
        </row>
        <row r="155">
          <cell r="C155" t="str">
            <v>Nguyễn Thành Trung 13/09/1991</v>
          </cell>
          <cell r="D155" t="str">
            <v>Nguyễn Thành Trung</v>
          </cell>
          <cell r="E155" t="str">
            <v>13/09/1991</v>
          </cell>
          <cell r="F155">
            <v>0</v>
          </cell>
          <cell r="G155" t="str">
            <v>Quản trị kinh doanh</v>
          </cell>
          <cell r="H155" t="str">
            <v>Quản trị kinh doanh</v>
          </cell>
          <cell r="I155">
            <v>60340102</v>
          </cell>
          <cell r="J155" t="str">
            <v>QH-2017-E</v>
          </cell>
          <cell r="K155">
            <v>2</v>
          </cell>
          <cell r="L155" t="str">
            <v>Thương mại hóa sản phẩm nghiên cứu khoa học và công nghệ tại Đại học Quốc gia Hà Nội</v>
          </cell>
          <cell r="M155">
            <v>0</v>
          </cell>
          <cell r="N155" t="str">
            <v>PGS.TS. Nguyễn Đăng Minh</v>
          </cell>
          <cell r="O155" t="str">
            <v>Trường Đại học Kinh tế - ĐHQGHN</v>
          </cell>
          <cell r="P155">
            <v>0</v>
          </cell>
          <cell r="Q155" t="str">
            <v>3572/QĐ-ĐHKT ngày 21/12/2018</v>
          </cell>
          <cell r="R155">
            <v>1233</v>
          </cell>
          <cell r="S155" t="str">
            <v>/ĐHKT-QĐ ngày 3/5/2019</v>
          </cell>
          <cell r="T155" t="str">
            <v>1233/ĐHKT-QĐ ngày 3/5/2019</v>
          </cell>
        </row>
        <row r="156">
          <cell r="C156" t="str">
            <v>Mai Hoàng Vũ 19/08/1992</v>
          </cell>
          <cell r="D156" t="str">
            <v>Mai Hoàng Vũ</v>
          </cell>
          <cell r="E156" t="str">
            <v>19/08/1992</v>
          </cell>
          <cell r="F156">
            <v>0</v>
          </cell>
          <cell r="G156" t="str">
            <v>Quản trị kinh doanh</v>
          </cell>
          <cell r="H156" t="str">
            <v>Quản trị kinh doanh</v>
          </cell>
          <cell r="I156">
            <v>60340102</v>
          </cell>
          <cell r="J156" t="str">
            <v>QH-2017-E</v>
          </cell>
          <cell r="K156">
            <v>2</v>
          </cell>
          <cell r="L156" t="str">
            <v>Quản trị khách hàng cá nhân trong hoạt động huy động vốn tại hội sở ngân hàng TMCP Tiên Phong - Hội Sở</v>
          </cell>
          <cell r="M156">
            <v>0</v>
          </cell>
          <cell r="N156" t="str">
            <v>PGS.TS. Nguyễn Đăng Minh</v>
          </cell>
          <cell r="O156" t="str">
            <v>Trường Đại học Kinh tế - ĐHQGHN</v>
          </cell>
          <cell r="P156">
            <v>0</v>
          </cell>
          <cell r="Q156" t="str">
            <v>3572/QĐ-ĐHKT ngày 21/12/2018</v>
          </cell>
          <cell r="R156">
            <v>1234</v>
          </cell>
          <cell r="S156" t="str">
            <v>/ĐHKT-QĐ ngày 3/5/2019</v>
          </cell>
          <cell r="T156" t="str">
            <v>1234/ĐHKT-QĐ ngày 3/5/2019</v>
          </cell>
        </row>
        <row r="157">
          <cell r="C157" t="str">
            <v>Nguyễn Thu Vân 03/03/1992</v>
          </cell>
          <cell r="D157" t="str">
            <v>Nguyễn Thu Vân</v>
          </cell>
          <cell r="E157" t="str">
            <v>03/03/1992</v>
          </cell>
          <cell r="F157">
            <v>0</v>
          </cell>
          <cell r="G157" t="str">
            <v>Quản trị kinh doanh</v>
          </cell>
          <cell r="H157" t="str">
            <v>Quản trị kinh doanh</v>
          </cell>
          <cell r="I157">
            <v>60340102</v>
          </cell>
          <cell r="J157" t="str">
            <v>QH-2017-E</v>
          </cell>
          <cell r="K157">
            <v>2</v>
          </cell>
          <cell r="L157" t="str">
            <v>Dịch vụ Internet Banking tại Ngân hàng Thương mại Cổ phần Kỹ Thương Việt Nam</v>
          </cell>
          <cell r="M157">
            <v>0</v>
          </cell>
          <cell r="N157" t="str">
            <v>PGS.TS. Nguyễn Mạnh Tuân</v>
          </cell>
          <cell r="O157" t="str">
            <v>Trường Đại học Kinh tế - ĐHQGHN</v>
          </cell>
          <cell r="P157">
            <v>0</v>
          </cell>
          <cell r="Q157" t="str">
            <v>3572/QĐ-ĐHKT ngày 21/12/2018</v>
          </cell>
          <cell r="R157">
            <v>1235</v>
          </cell>
          <cell r="S157" t="str">
            <v>/ĐHKT-QĐ ngày 3/5/2019</v>
          </cell>
          <cell r="T157" t="str">
            <v>1235/ĐHKT-QĐ ngày 3/5/2019</v>
          </cell>
        </row>
        <row r="158">
          <cell r="C158" t="str">
            <v>Bùi Sơn Anh 20/12/1991</v>
          </cell>
          <cell r="D158" t="str">
            <v>Bùi Sơn Anh</v>
          </cell>
          <cell r="E158" t="str">
            <v>20/12/1991</v>
          </cell>
          <cell r="F158">
            <v>0</v>
          </cell>
          <cell r="G158" t="str">
            <v>Quản trị kinh doanh</v>
          </cell>
          <cell r="H158" t="str">
            <v>Quản trị kinh doanh</v>
          </cell>
          <cell r="I158">
            <v>60340102</v>
          </cell>
          <cell r="J158" t="str">
            <v>QH-2017-E</v>
          </cell>
          <cell r="K158">
            <v>2</v>
          </cell>
          <cell r="L158" t="str">
            <v>Ứng dụng chỉ số đo lường trong quản trị hoạt động tại công ty Planet Courier Services</v>
          </cell>
          <cell r="M158">
            <v>0</v>
          </cell>
          <cell r="N158" t="str">
            <v>PGS.TS. Nhâm Phong Tuân</v>
          </cell>
          <cell r="O158" t="str">
            <v>Trường Đại học Kinh tế - ĐHQGHN</v>
          </cell>
          <cell r="P158">
            <v>0</v>
          </cell>
          <cell r="Q158" t="str">
            <v>3572/QĐ-ĐHKT ngày 21/12/2018</v>
          </cell>
          <cell r="R158">
            <v>1236</v>
          </cell>
          <cell r="S158" t="str">
            <v>/ĐHKT-QĐ ngày 3/5/2019</v>
          </cell>
          <cell r="T158" t="str">
            <v>1236/ĐHKT-QĐ ngày 3/5/2019</v>
          </cell>
        </row>
        <row r="159">
          <cell r="C159" t="str">
            <v>Nguyễn Thị Bắc 09/02/1991</v>
          </cell>
          <cell r="D159" t="str">
            <v>Nguyễn Thị Bắc</v>
          </cell>
          <cell r="E159" t="str">
            <v>09/02/1991</v>
          </cell>
          <cell r="F159">
            <v>0</v>
          </cell>
          <cell r="G159" t="str">
            <v>Quản trị kinh doanh</v>
          </cell>
          <cell r="H159" t="str">
            <v>Quản trị kinh doanh</v>
          </cell>
          <cell r="I159">
            <v>60340102</v>
          </cell>
          <cell r="J159" t="str">
            <v>QH-2017-E</v>
          </cell>
          <cell r="K159">
            <v>2</v>
          </cell>
          <cell r="L159" t="str">
            <v>Hoạt động marketing cho phần mềm Quản lý bán hàng Shop.One của Tổng Công ty Giải pháp Doanh nghiệp Viettel</v>
          </cell>
          <cell r="M159">
            <v>0</v>
          </cell>
          <cell r="N159" t="str">
            <v>PGS.TS. Nhâm Phong Tuân</v>
          </cell>
          <cell r="O159" t="str">
            <v>Trường Đại học Kinh tế - ĐHQGHN</v>
          </cell>
          <cell r="P159">
            <v>0</v>
          </cell>
          <cell r="Q159" t="str">
            <v>3572/QĐ-ĐHKT ngày 21/12/2018</v>
          </cell>
          <cell r="R159">
            <v>1237</v>
          </cell>
          <cell r="S159" t="str">
            <v>/ĐHKT-QĐ ngày 3/5/2019</v>
          </cell>
          <cell r="T159" t="str">
            <v>1237/ĐHKT-QĐ ngày 3/5/2019</v>
          </cell>
        </row>
        <row r="160">
          <cell r="C160" t="str">
            <v>Nguyễn Thùy Chi 08/06/1984</v>
          </cell>
          <cell r="D160" t="str">
            <v>Nguyễn Thùy Chi</v>
          </cell>
          <cell r="E160" t="str">
            <v>08/06/1984</v>
          </cell>
          <cell r="F160">
            <v>0</v>
          </cell>
          <cell r="G160" t="str">
            <v>Quản trị kinh doanh</v>
          </cell>
          <cell r="H160" t="str">
            <v>Quản trị kinh doanh</v>
          </cell>
          <cell r="I160">
            <v>60340102</v>
          </cell>
          <cell r="J160" t="str">
            <v>QH-2017-E</v>
          </cell>
          <cell r="K160">
            <v>2</v>
          </cell>
          <cell r="L160" t="str">
            <v>Chất lượng dịch vụ chăm sóc cư dân tại khu đô thị Ecopark</v>
          </cell>
          <cell r="M160">
            <v>0</v>
          </cell>
          <cell r="N160" t="str">
            <v>PGS.TS. Phan Chí Anh</v>
          </cell>
          <cell r="O160" t="str">
            <v>Trường Đại học Kinh tế - ĐHQGHN</v>
          </cell>
          <cell r="P160">
            <v>0</v>
          </cell>
          <cell r="Q160" t="str">
            <v>3572/QĐ-ĐHKT ngày 21/12/2018</v>
          </cell>
          <cell r="R160">
            <v>1238</v>
          </cell>
          <cell r="S160" t="str">
            <v>/ĐHKT-QĐ ngày 3/5/2019</v>
          </cell>
          <cell r="T160" t="str">
            <v>1238/ĐHKT-QĐ ngày 3/5/2019</v>
          </cell>
        </row>
        <row r="161">
          <cell r="C161" t="str">
            <v>Trần Ngọc Công 05/06/1989</v>
          </cell>
          <cell r="D161" t="str">
            <v>Trần Ngọc Công</v>
          </cell>
          <cell r="E161" t="str">
            <v>05/06/1989</v>
          </cell>
          <cell r="F161">
            <v>0</v>
          </cell>
          <cell r="G161" t="str">
            <v>Quản trị kinh doanh</v>
          </cell>
          <cell r="H161" t="str">
            <v>Quản trị kinh doanh</v>
          </cell>
          <cell r="I161">
            <v>60340102</v>
          </cell>
          <cell r="J161" t="str">
            <v>QH-2017-E</v>
          </cell>
          <cell r="K161">
            <v>2</v>
          </cell>
          <cell r="L161" t="str">
            <v>Quản trị chất lượng tại Công ty Nhựa đường Petrolimex</v>
          </cell>
          <cell r="M161">
            <v>0</v>
          </cell>
          <cell r="N161" t="str">
            <v>PGS.TS. Phan Chí Anh</v>
          </cell>
          <cell r="O161" t="str">
            <v>Trường Đại học Kinh tế - ĐHQGHN</v>
          </cell>
          <cell r="P161">
            <v>0</v>
          </cell>
          <cell r="Q161" t="str">
            <v>3572/QĐ-ĐHKT ngày 21/12/2018</v>
          </cell>
          <cell r="R161">
            <v>1239</v>
          </cell>
          <cell r="S161" t="str">
            <v>/ĐHKT-QĐ ngày 3/5/2019</v>
          </cell>
          <cell r="T161" t="str">
            <v>1239/ĐHKT-QĐ ngày 3/5/2019</v>
          </cell>
        </row>
        <row r="162">
          <cell r="C162" t="str">
            <v>Nguyễn Hồng Nhung 12/08/1992</v>
          </cell>
          <cell r="D162" t="str">
            <v>Nguyễn Hồng Nhung</v>
          </cell>
          <cell r="E162" t="str">
            <v>12/08/1992</v>
          </cell>
          <cell r="F162">
            <v>0</v>
          </cell>
          <cell r="G162" t="str">
            <v>Quản trị kinh doanh</v>
          </cell>
          <cell r="H162" t="str">
            <v>Quản trị kinh doanh</v>
          </cell>
          <cell r="I162">
            <v>60340102</v>
          </cell>
          <cell r="J162" t="str">
            <v>QH-2017-E</v>
          </cell>
          <cell r="K162">
            <v>2</v>
          </cell>
          <cell r="L162" t="str">
            <v>Đánh giá sự hài lòng của sinh viên nội trú đối với chất lượng dịch vụ ký túc xá tại Học viện Tài chính</v>
          </cell>
          <cell r="M162">
            <v>0</v>
          </cell>
          <cell r="N162" t="str">
            <v>TS. Bùi Hồng Cường</v>
          </cell>
          <cell r="O162" t="str">
            <v>Trường Đại học Kinh tế - ĐHQGHN</v>
          </cell>
          <cell r="P162">
            <v>0</v>
          </cell>
          <cell r="Q162" t="str">
            <v>3572/QĐ-ĐHKT ngày 21/12/2018</v>
          </cell>
          <cell r="R162">
            <v>1240</v>
          </cell>
          <cell r="S162" t="str">
            <v>/ĐHKT-QĐ ngày 3/5/2019</v>
          </cell>
          <cell r="T162" t="str">
            <v>1240/ĐHKT-QĐ ngày 3/5/2019</v>
          </cell>
        </row>
        <row r="163">
          <cell r="C163" t="str">
            <v>Nguyễn Quỳnh Anh 22/12/1994</v>
          </cell>
          <cell r="D163" t="str">
            <v>Nguyễn Quỳnh Anh</v>
          </cell>
          <cell r="E163" t="str">
            <v>22/12/1994</v>
          </cell>
          <cell r="F163">
            <v>0</v>
          </cell>
          <cell r="G163" t="str">
            <v>Quản trị kinh doanh</v>
          </cell>
          <cell r="H163" t="str">
            <v>Quản trị kinh doanh</v>
          </cell>
          <cell r="I163">
            <v>60340102</v>
          </cell>
          <cell r="J163" t="str">
            <v>QH-2017-E</v>
          </cell>
          <cell r="K163">
            <v>2</v>
          </cell>
          <cell r="L163" t="str">
            <v>Tuyển dụng nhân lực tại Công ty cổ phần Sách văn hóa tổng hợp Hòa Bình</v>
          </cell>
          <cell r="M163">
            <v>0</v>
          </cell>
          <cell r="N163" t="str">
            <v>TS. Đặng Thị Hương</v>
          </cell>
          <cell r="O163" t="str">
            <v>Trường Đại học Kinh tế - ĐHQGHN</v>
          </cell>
          <cell r="P163">
            <v>0</v>
          </cell>
          <cell r="Q163" t="str">
            <v>3572/QĐ-ĐHKT ngày 21/12/2018</v>
          </cell>
          <cell r="R163">
            <v>1241</v>
          </cell>
          <cell r="S163" t="str">
            <v>/ĐHKT-QĐ ngày 3/5/2019</v>
          </cell>
          <cell r="T163" t="str">
            <v>1241/ĐHKT-QĐ ngày 3/5/2019</v>
          </cell>
        </row>
        <row r="164">
          <cell r="C164" t="str">
            <v>Nguyễn Văn Cường 24/06/1989</v>
          </cell>
          <cell r="D164" t="str">
            <v>Nguyễn Văn Cường</v>
          </cell>
          <cell r="E164" t="str">
            <v>24/06/1989</v>
          </cell>
          <cell r="F164">
            <v>0</v>
          </cell>
          <cell r="G164" t="str">
            <v>Quản trị kinh doanh</v>
          </cell>
          <cell r="H164" t="str">
            <v>Quản trị kinh doanh</v>
          </cell>
          <cell r="I164">
            <v>60340102</v>
          </cell>
          <cell r="J164" t="str">
            <v>QH-2017-E</v>
          </cell>
          <cell r="K164">
            <v>2</v>
          </cell>
          <cell r="L164" t="str">
            <v>Tạo động lực làm việc cho người lao động tại Ngân hàng TMCP Công Thương Việt Nam - Chi nhánh Đông Hải Dương</v>
          </cell>
          <cell r="M164">
            <v>0</v>
          </cell>
          <cell r="N164" t="str">
            <v>TS. Đặng Thị Hương</v>
          </cell>
          <cell r="O164" t="str">
            <v>Trường Đại học Kinh tế - ĐHQGHN</v>
          </cell>
          <cell r="P164">
            <v>0</v>
          </cell>
          <cell r="Q164" t="str">
            <v>3572/QĐ-ĐHKT ngày 21/12/2018</v>
          </cell>
          <cell r="R164">
            <v>1242</v>
          </cell>
          <cell r="S164" t="str">
            <v>/ĐHKT-QĐ ngày 3/5/2019</v>
          </cell>
          <cell r="T164" t="str">
            <v>1242/ĐHKT-QĐ ngày 3/5/2019</v>
          </cell>
        </row>
        <row r="165">
          <cell r="C165" t="str">
            <v>Nguyễn Thùy Dương 02/12/1994</v>
          </cell>
          <cell r="D165" t="str">
            <v>Nguyễn Thùy Dương</v>
          </cell>
          <cell r="E165" t="str">
            <v>02/12/1994</v>
          </cell>
          <cell r="F165">
            <v>0</v>
          </cell>
          <cell r="G165" t="str">
            <v>Quản trị kinh doanh</v>
          </cell>
          <cell r="H165" t="str">
            <v>Quản trị kinh doanh</v>
          </cell>
          <cell r="I165">
            <v>60340102</v>
          </cell>
          <cell r="J165" t="str">
            <v>QH-2017-E</v>
          </cell>
          <cell r="K165">
            <v>2</v>
          </cell>
          <cell r="L165" t="str">
            <v>Tạo động lực cho người lao động tại Công ty TNHH Một thành viên Du lịch Công đoàn Việt Nam</v>
          </cell>
          <cell r="M165">
            <v>0</v>
          </cell>
          <cell r="N165" t="str">
            <v>TS. Đặng Thị Hương</v>
          </cell>
          <cell r="O165" t="str">
            <v>Trường Đại học Kinh tế - ĐHQGHN</v>
          </cell>
          <cell r="P165">
            <v>0</v>
          </cell>
          <cell r="Q165" t="str">
            <v>3572/QĐ-ĐHKT ngày 21/12/2018</v>
          </cell>
          <cell r="R165">
            <v>1243</v>
          </cell>
          <cell r="S165" t="str">
            <v>/ĐHKT-QĐ ngày 3/5/2019</v>
          </cell>
          <cell r="T165" t="str">
            <v>1243/ĐHKT-QĐ ngày 3/5/2019</v>
          </cell>
        </row>
        <row r="166">
          <cell r="C166" t="str">
            <v>Phạm Kim Ngân 25/08/1990</v>
          </cell>
          <cell r="D166" t="str">
            <v>Phạm Kim Ngân</v>
          </cell>
          <cell r="E166" t="str">
            <v>25/08/1990</v>
          </cell>
          <cell r="F166">
            <v>0</v>
          </cell>
          <cell r="G166" t="str">
            <v>Quản trị kinh doanh</v>
          </cell>
          <cell r="H166" t="str">
            <v>Quản trị kinh doanh</v>
          </cell>
          <cell r="I166">
            <v>60340102</v>
          </cell>
          <cell r="J166" t="str">
            <v>QH-2017-E</v>
          </cell>
          <cell r="K166">
            <v>2</v>
          </cell>
          <cell r="L166" t="str">
            <v>Sự hài lòng với công việc của nhân viên Viện khoa học Đo đạc và Bản đồ</v>
          </cell>
          <cell r="M166">
            <v>0</v>
          </cell>
          <cell r="N166" t="str">
            <v>TS. Đỗ Xuân Trường</v>
          </cell>
          <cell r="O166" t="str">
            <v>Trường Đại học Kinh tế - ĐHQGHN</v>
          </cell>
          <cell r="P166">
            <v>0</v>
          </cell>
          <cell r="Q166" t="str">
            <v>3572/QĐ-ĐHKT ngày 21/12/2018</v>
          </cell>
          <cell r="R166">
            <v>1244</v>
          </cell>
          <cell r="S166" t="str">
            <v>/ĐHKT-QĐ ngày 3/5/2019</v>
          </cell>
          <cell r="T166" t="str">
            <v>1244/ĐHKT-QĐ ngày 3/5/2019</v>
          </cell>
        </row>
        <row r="167">
          <cell r="C167" t="str">
            <v>Cao Thị Kim Thúy 28/06/1972</v>
          </cell>
          <cell r="D167" t="str">
            <v>Cao Thị Kim Thúy</v>
          </cell>
          <cell r="E167" t="str">
            <v>28/06/1972</v>
          </cell>
          <cell r="F167">
            <v>0</v>
          </cell>
          <cell r="G167" t="str">
            <v>Quản trị kinh doanh</v>
          </cell>
          <cell r="H167" t="str">
            <v>Quản trị kinh doanh</v>
          </cell>
          <cell r="I167">
            <v>60340102</v>
          </cell>
          <cell r="J167" t="str">
            <v>QH-2017-E</v>
          </cell>
          <cell r="K167">
            <v>2</v>
          </cell>
          <cell r="L167" t="str">
            <v>Quản trị nhân lực tại Trung tâm Đo kiểm và Sửa chữa thiết bị Viễn thông Mobifone</v>
          </cell>
          <cell r="M167">
            <v>0</v>
          </cell>
          <cell r="N167" t="str">
            <v>TS. Đỗ Xuân Trường</v>
          </cell>
          <cell r="O167" t="str">
            <v>Trường Đại học Kinh tế - ĐHQGHN</v>
          </cell>
          <cell r="P167">
            <v>0</v>
          </cell>
          <cell r="Q167" t="str">
            <v>3572/QĐ-ĐHKT ngày 21/12/2018</v>
          </cell>
          <cell r="R167">
            <v>1245</v>
          </cell>
          <cell r="S167" t="str">
            <v>/ĐHKT-QĐ ngày 3/5/2019</v>
          </cell>
          <cell r="T167" t="str">
            <v>1245/ĐHKT-QĐ ngày 3/5/2019</v>
          </cell>
        </row>
        <row r="168">
          <cell r="C168" t="str">
            <v>Nguyễn Thị Hồng Đào 20/10/1984</v>
          </cell>
          <cell r="D168" t="str">
            <v>Nguyễn Thị Hồng Đào</v>
          </cell>
          <cell r="E168" t="str">
            <v>20/10/1984</v>
          </cell>
          <cell r="F168">
            <v>0</v>
          </cell>
          <cell r="G168" t="str">
            <v>Quản trị kinh doanh</v>
          </cell>
          <cell r="H168" t="str">
            <v>Quản trị kinh doanh</v>
          </cell>
          <cell r="I168" t="str">
            <v>60340102</v>
          </cell>
          <cell r="J168" t="str">
            <v>QH-2017-E</v>
          </cell>
          <cell r="K168">
            <v>2</v>
          </cell>
          <cell r="L168" t="str">
            <v>Chất lượng dịch vụ tín dụng khách hàng cá nhân tại sở giao dịch 1 - Ngân hàng TMCP Quân Đội</v>
          </cell>
          <cell r="M168">
            <v>0</v>
          </cell>
          <cell r="N168" t="str">
            <v>TS. Lưu Thị Minh Ngọc</v>
          </cell>
          <cell r="O168" t="str">
            <v>Trường Đại học Kinh tế - ĐHQGHN</v>
          </cell>
          <cell r="P168">
            <v>0</v>
          </cell>
          <cell r="Q168" t="str">
            <v>3572/QĐ-ĐHKT ngày 21/12/2018</v>
          </cell>
          <cell r="R168">
            <v>1246</v>
          </cell>
          <cell r="S168" t="str">
            <v>/ĐHKT-QĐ ngày 3/5/2019</v>
          </cell>
          <cell r="T168" t="str">
            <v>1246/ĐHKT-QĐ ngày 3/5/2019</v>
          </cell>
        </row>
        <row r="169">
          <cell r="C169" t="str">
            <v>Bùi Thị Thúy Hằng 26/09/1992</v>
          </cell>
          <cell r="D169" t="str">
            <v>Bùi Thị Thúy Hằng</v>
          </cell>
          <cell r="E169" t="str">
            <v>26/09/1992</v>
          </cell>
          <cell r="F169">
            <v>0</v>
          </cell>
          <cell r="G169" t="str">
            <v>Quản trị kinh doanh</v>
          </cell>
          <cell r="H169" t="str">
            <v>Quản trị kinh doanh</v>
          </cell>
          <cell r="I169">
            <v>60340102</v>
          </cell>
          <cell r="J169" t="str">
            <v>QH-2017-E</v>
          </cell>
          <cell r="K169">
            <v>2</v>
          </cell>
          <cell r="L169" t="str">
            <v>Mối quan hệ giữa chất lượng dịch vụ và lòng trung thành của khách hàng tại Ngân hàng BIDV - Chi nhánh Quang Minh</v>
          </cell>
          <cell r="M169">
            <v>0</v>
          </cell>
          <cell r="N169" t="str">
            <v>TS. Lưu Thị Minh Ngọc</v>
          </cell>
          <cell r="O169" t="str">
            <v>Trường Đại học Kinh tế - ĐHQGHN</v>
          </cell>
          <cell r="P169">
            <v>0</v>
          </cell>
          <cell r="Q169" t="str">
            <v>3572/QĐ-ĐHKT ngày 21/12/2018</v>
          </cell>
          <cell r="R169">
            <v>1247</v>
          </cell>
          <cell r="S169" t="str">
            <v>/ĐHKT-QĐ ngày 3/5/2019</v>
          </cell>
          <cell r="T169" t="str">
            <v>1247/ĐHKT-QĐ ngày 3/5/2019</v>
          </cell>
        </row>
        <row r="170">
          <cell r="C170" t="str">
            <v>Đặng Thị Mai 27/03/1990</v>
          </cell>
          <cell r="D170" t="str">
            <v>Đặng Thị Mai</v>
          </cell>
          <cell r="E170" t="str">
            <v>27/03/1990</v>
          </cell>
          <cell r="F170">
            <v>0</v>
          </cell>
          <cell r="G170" t="str">
            <v>Quản trị kinh doanh</v>
          </cell>
          <cell r="H170" t="str">
            <v>Quản trị kinh doanh</v>
          </cell>
          <cell r="I170">
            <v>60340102</v>
          </cell>
          <cell r="J170" t="str">
            <v>QH-2017-E</v>
          </cell>
          <cell r="K170">
            <v>2</v>
          </cell>
          <cell r="L170" t="str">
            <v>Tác động của quảng cáo mạng xã hội tới hành vi mua sắm của người tiêu dùng đối với sản phẩm trang sức tại Thành phố Hà Nội</v>
          </cell>
          <cell r="M170">
            <v>0</v>
          </cell>
          <cell r="N170" t="str">
            <v>TS. Lưu Thị Minh Ngọc</v>
          </cell>
          <cell r="O170" t="str">
            <v>Trường Đại học Kinh tế - ĐHQGHN</v>
          </cell>
          <cell r="P170">
            <v>0</v>
          </cell>
          <cell r="Q170" t="str">
            <v>3572/QĐ-ĐHKT ngày 21/12/2018</v>
          </cell>
          <cell r="R170">
            <v>1248</v>
          </cell>
          <cell r="S170" t="str">
            <v>/ĐHKT-QĐ ngày 3/5/2019</v>
          </cell>
          <cell r="T170" t="str">
            <v>1248/ĐHKT-QĐ ngày 3/5/2019</v>
          </cell>
        </row>
        <row r="171">
          <cell r="C171" t="str">
            <v>Võ Hồ Thanh Trường 12/02/1987</v>
          </cell>
          <cell r="D171" t="str">
            <v>Võ Hồ Thanh Trường</v>
          </cell>
          <cell r="E171" t="str">
            <v>12/02/1987</v>
          </cell>
          <cell r="F171">
            <v>0</v>
          </cell>
          <cell r="G171" t="str">
            <v>Quản trị kinh doanh</v>
          </cell>
          <cell r="H171" t="str">
            <v>Quản trị kinh doanh</v>
          </cell>
          <cell r="I171">
            <v>60340102</v>
          </cell>
          <cell r="J171" t="str">
            <v>QH-2017-E</v>
          </cell>
          <cell r="K171">
            <v>2</v>
          </cell>
          <cell r="L171" t="str">
            <v>Tạo động lực làm việc cho cán bộ Đoàn Thị xã Hoàng Mai, tỉnh Nghệ An</v>
          </cell>
          <cell r="M171">
            <v>0</v>
          </cell>
          <cell r="N171" t="str">
            <v>TS. Nguyễn Hồng Chỉnh</v>
          </cell>
          <cell r="O171" t="str">
            <v>Học viện Tài Chính</v>
          </cell>
          <cell r="P171">
            <v>0</v>
          </cell>
          <cell r="Q171" t="str">
            <v>3572/QĐ-ĐHKT ngày 21/12/2018</v>
          </cell>
          <cell r="R171">
            <v>1249</v>
          </cell>
          <cell r="S171" t="str">
            <v>/ĐHKT-QĐ ngày 3/5/2019</v>
          </cell>
          <cell r="T171" t="str">
            <v>1249/ĐHKT-QĐ ngày 3/5/2019</v>
          </cell>
        </row>
        <row r="172">
          <cell r="C172" t="str">
            <v>Nguyễn Thị Minh Phương 28/10/1990</v>
          </cell>
          <cell r="D172" t="str">
            <v>Nguyễn Thị Minh Phương</v>
          </cell>
          <cell r="E172" t="str">
            <v>28/10/1990</v>
          </cell>
          <cell r="F172">
            <v>0</v>
          </cell>
          <cell r="G172" t="str">
            <v>Quản trị kinh doanh</v>
          </cell>
          <cell r="H172" t="str">
            <v>Quản trị kinh doanh</v>
          </cell>
          <cell r="I172">
            <v>60340102</v>
          </cell>
          <cell r="J172" t="str">
            <v>QH-2017-E</v>
          </cell>
          <cell r="K172">
            <v>2</v>
          </cell>
          <cell r="L172" t="str">
            <v>Đánh giá mức độ nhận thức của người tiêu dùng sản phẩm điện tử tại Hà Nội  về Trách nhiệm xã hội của doanh nghiệp: nghiên cứu điển hình công ty TNHH Samsung Electronics Việt Nam</v>
          </cell>
          <cell r="M172">
            <v>0</v>
          </cell>
          <cell r="N172" t="str">
            <v>TS. Nguyễn Phương Mai</v>
          </cell>
          <cell r="O172" t="str">
            <v>Trường Đại học Kinh tế - ĐHQGHN</v>
          </cell>
          <cell r="P172">
            <v>0</v>
          </cell>
          <cell r="Q172" t="str">
            <v>3572/QĐ-ĐHKT ngày 21/12/2018</v>
          </cell>
          <cell r="R172">
            <v>1250</v>
          </cell>
          <cell r="S172" t="str">
            <v>/ĐHKT-QĐ ngày 3/5/2019</v>
          </cell>
          <cell r="T172" t="str">
            <v>1250/ĐHKT-QĐ ngày 3/5/2019</v>
          </cell>
        </row>
        <row r="173">
          <cell r="C173" t="str">
            <v>Phạm Quang Tiến 13/02/1991</v>
          </cell>
          <cell r="D173" t="str">
            <v>Phạm Quang Tiến</v>
          </cell>
          <cell r="E173" t="str">
            <v>13/02/1991</v>
          </cell>
          <cell r="F173">
            <v>0</v>
          </cell>
          <cell r="G173" t="str">
            <v>Quản trị kinh doanh</v>
          </cell>
          <cell r="H173" t="str">
            <v>Quản trị kinh doanh</v>
          </cell>
          <cell r="I173">
            <v>60340102</v>
          </cell>
          <cell r="J173" t="str">
            <v>QH-2017-E</v>
          </cell>
          <cell r="K173">
            <v>2</v>
          </cell>
          <cell r="L173" t="str">
            <v>Ứng dụng KPI đánh giá kết quả thực hiện công việc nhân viên phòng kỹ thuật - Chất lượng Công ty TNHH kỹ thuật Quản lý Bay</v>
          </cell>
          <cell r="M173">
            <v>0</v>
          </cell>
          <cell r="N173" t="str">
            <v>TS. Nguyễn Phương Mai</v>
          </cell>
          <cell r="O173" t="str">
            <v>Trường Đại học Kinh tế - ĐHQGHN</v>
          </cell>
          <cell r="P173">
            <v>0</v>
          </cell>
          <cell r="Q173" t="str">
            <v>3572/QĐ-ĐHKT ngày 21/12/2018</v>
          </cell>
          <cell r="R173">
            <v>1251</v>
          </cell>
          <cell r="S173" t="str">
            <v>/ĐHKT-QĐ ngày 3/5/2019</v>
          </cell>
          <cell r="T173" t="str">
            <v>1251/ĐHKT-QĐ ngày 3/5/2019</v>
          </cell>
        </row>
        <row r="174">
          <cell r="C174" t="str">
            <v>Nguyễn Minh Đức 16/11/1995</v>
          </cell>
          <cell r="D174" t="str">
            <v xml:space="preserve">Nguyễn Minh Đức </v>
          </cell>
          <cell r="E174" t="str">
            <v>16/11/1995</v>
          </cell>
          <cell r="F174">
            <v>0</v>
          </cell>
          <cell r="G174" t="str">
            <v>Quản trị kinh doanh</v>
          </cell>
          <cell r="H174" t="str">
            <v>Quản trị kinh doanh</v>
          </cell>
          <cell r="I174">
            <v>60340102</v>
          </cell>
          <cell r="J174" t="str">
            <v>QH-2017-E</v>
          </cell>
          <cell r="K174">
            <v>2</v>
          </cell>
          <cell r="L174" t="str">
            <v>Các nhân tố ảnh hưởng đến sự lựa chọn dịch vụ của khách hàng cá nhân của Agribank tại Thành phố Nam Định</v>
          </cell>
          <cell r="M174">
            <v>0</v>
          </cell>
          <cell r="N174" t="str">
            <v>TS. Nguyễn Thị Phi Nga</v>
          </cell>
          <cell r="O174" t="str">
            <v>Trường Đại học Kinh tế - ĐHQGHN</v>
          </cell>
          <cell r="P174">
            <v>0</v>
          </cell>
          <cell r="Q174" t="str">
            <v>3572/QĐ-ĐHKT ngày 21/12/2018</v>
          </cell>
          <cell r="R174">
            <v>1252</v>
          </cell>
          <cell r="S174" t="str">
            <v>/ĐHKT-QĐ ngày 3/5/2019</v>
          </cell>
          <cell r="T174" t="str">
            <v>1252/ĐHKT-QĐ ngày 3/5/2019</v>
          </cell>
        </row>
        <row r="175">
          <cell r="C175" t="str">
            <v>Nguyễn Nhật Minh 11/06/1995</v>
          </cell>
          <cell r="D175" t="str">
            <v>Nguyễn Nhật Minh</v>
          </cell>
          <cell r="E175" t="str">
            <v>11/06/1995</v>
          </cell>
          <cell r="F175">
            <v>0</v>
          </cell>
          <cell r="G175" t="str">
            <v>Quản trị kinh doanh</v>
          </cell>
          <cell r="H175" t="str">
            <v>Quản trị kinh doanh</v>
          </cell>
          <cell r="I175">
            <v>60340102</v>
          </cell>
          <cell r="J175" t="str">
            <v>QH-2017-E</v>
          </cell>
          <cell r="K175">
            <v>2</v>
          </cell>
          <cell r="L175" t="str">
            <v>Giải pháp truyền thông Marketing cho phần mềm quản lý bán hàng Sapo của công ty cổ phần công nghệ Sapo</v>
          </cell>
          <cell r="M175">
            <v>0</v>
          </cell>
          <cell r="N175" t="str">
            <v>TS. Nguyễn Thị Phi Nga</v>
          </cell>
          <cell r="O175" t="str">
            <v>Trường Đại học Kinh tế - ĐHQGHN</v>
          </cell>
          <cell r="P175">
            <v>0</v>
          </cell>
          <cell r="Q175" t="str">
            <v>3572/QĐ-ĐHKT ngày 21/12/2018</v>
          </cell>
          <cell r="R175">
            <v>1253</v>
          </cell>
          <cell r="S175" t="str">
            <v>/ĐHKT-QĐ ngày 3/5/2019</v>
          </cell>
          <cell r="T175" t="str">
            <v>1253/ĐHKT-QĐ ngày 3/5/2019</v>
          </cell>
        </row>
        <row r="176">
          <cell r="C176" t="str">
            <v>Nguyễn Thị An 24/05/1994</v>
          </cell>
          <cell r="D176" t="str">
            <v>Nguyễn Thị An</v>
          </cell>
          <cell r="E176" t="str">
            <v>24/05/1994</v>
          </cell>
          <cell r="F176">
            <v>0</v>
          </cell>
          <cell r="G176" t="str">
            <v>Quản trị kinh doanh</v>
          </cell>
          <cell r="H176" t="str">
            <v>Quản trị kinh doanh</v>
          </cell>
          <cell r="I176">
            <v>60340102</v>
          </cell>
          <cell r="J176" t="str">
            <v>QH-2017-E</v>
          </cell>
          <cell r="K176">
            <v>2</v>
          </cell>
          <cell r="L176" t="str">
            <v>Hoạt động marketing sản phẩm gửi tiết kiệm cho khách hàng cá nhân tại ngân hàng TMCP Sài Gòn - Hà Nội (SHB)</v>
          </cell>
          <cell r="M176">
            <v>0</v>
          </cell>
          <cell r="N176" t="str">
            <v>TS. Nguyễn Thu Hà</v>
          </cell>
          <cell r="O176" t="str">
            <v>Trường Đại học Kinh tế - ĐHQGHN</v>
          </cell>
          <cell r="P176">
            <v>0</v>
          </cell>
          <cell r="Q176" t="str">
            <v>3572/QĐ-ĐHKT ngày 21/12/2018</v>
          </cell>
          <cell r="R176">
            <v>1254</v>
          </cell>
          <cell r="S176" t="str">
            <v>/ĐHKT-QĐ ngày 3/5/2019</v>
          </cell>
          <cell r="T176" t="str">
            <v>1254/ĐHKT-QĐ ngày 3/5/2019</v>
          </cell>
        </row>
        <row r="177">
          <cell r="C177" t="str">
            <v>Vũ Tư An 01/05/1991</v>
          </cell>
          <cell r="D177" t="str">
            <v>Vũ Tư An</v>
          </cell>
          <cell r="E177" t="str">
            <v>01/05/1991</v>
          </cell>
          <cell r="F177">
            <v>0</v>
          </cell>
          <cell r="G177" t="str">
            <v>Quản trị kinh doanh</v>
          </cell>
          <cell r="H177" t="str">
            <v>Quản trị kinh doanh</v>
          </cell>
          <cell r="I177">
            <v>60340102</v>
          </cell>
          <cell r="J177" t="str">
            <v>QH-2017-E</v>
          </cell>
          <cell r="K177">
            <v>2</v>
          </cell>
          <cell r="L177" t="str">
            <v>Quản trị chất lượng dịch vụ của hệ thống cửa hàng xăng dầu - Công ty TNHH MTV BCA - Thăng Long</v>
          </cell>
          <cell r="M177">
            <v>0</v>
          </cell>
          <cell r="N177" t="str">
            <v>TS. Trương Minh Đức</v>
          </cell>
          <cell r="O177" t="str">
            <v>Trường Đại học Kinh tế - ĐHQGHN</v>
          </cell>
          <cell r="P177">
            <v>0</v>
          </cell>
          <cell r="Q177" t="str">
            <v>3572/QĐ-ĐHKT ngày 21/12/2018</v>
          </cell>
          <cell r="R177">
            <v>1255</v>
          </cell>
          <cell r="S177" t="str">
            <v>/ĐHKT-QĐ ngày 3/5/2019</v>
          </cell>
          <cell r="T177" t="str">
            <v>1255/ĐHKT-QĐ ngày 3/5/2019</v>
          </cell>
        </row>
        <row r="178">
          <cell r="C178" t="str">
            <v>Trần Hồng Thái 25/07/1983</v>
          </cell>
          <cell r="D178" t="str">
            <v>Trần Hồng Thái</v>
          </cell>
          <cell r="E178" t="str">
            <v>25/07/1983</v>
          </cell>
          <cell r="F178">
            <v>0</v>
          </cell>
          <cell r="G178" t="str">
            <v>Quản trị kinh doanh</v>
          </cell>
          <cell r="H178" t="str">
            <v>Quản trị kinh doanh</v>
          </cell>
          <cell r="I178">
            <v>60340102</v>
          </cell>
          <cell r="J178" t="str">
            <v>QH-2017-E</v>
          </cell>
          <cell r="K178">
            <v>2</v>
          </cell>
          <cell r="L178" t="str">
            <v>Xây dựng định mức lao động tại Công ty Thương mại và Xuất nhập khẩu Viettel</v>
          </cell>
          <cell r="M178">
            <v>0</v>
          </cell>
          <cell r="N178" t="str">
            <v>TS. Trương Minh Đức</v>
          </cell>
          <cell r="O178" t="str">
            <v>Trường Đại học Kinh tế - ĐHQGHN</v>
          </cell>
          <cell r="P178">
            <v>0</v>
          </cell>
          <cell r="Q178" t="str">
            <v>3572/QĐ-ĐHKT ngày 21/12/2018</v>
          </cell>
          <cell r="R178">
            <v>1256</v>
          </cell>
          <cell r="S178" t="str">
            <v>/ĐHKT-QĐ ngày 3/5/2019</v>
          </cell>
          <cell r="T178" t="str">
            <v>1256/ĐHKT-QĐ ngày 3/5/2019</v>
          </cell>
        </row>
        <row r="179">
          <cell r="C179" t="str">
            <v>Đặng Xuân Quỳnh 16/07/1993</v>
          </cell>
          <cell r="D179" t="str">
            <v>Đặng Xuân Quỳnh</v>
          </cell>
          <cell r="E179" t="str">
            <v>16/07/1993</v>
          </cell>
          <cell r="F179">
            <v>0</v>
          </cell>
          <cell r="G179" t="str">
            <v>Quản trị kinh doanh</v>
          </cell>
          <cell r="H179" t="str">
            <v>Quản trị kinh doanh</v>
          </cell>
          <cell r="I179">
            <v>60340102</v>
          </cell>
          <cell r="J179" t="str">
            <v>QH-2017-E</v>
          </cell>
          <cell r="K179">
            <v>2</v>
          </cell>
          <cell r="L179" t="str">
            <v>Marketing Mix tại Tổng công ty cổ phần Bưu chính Viettel</v>
          </cell>
          <cell r="M179">
            <v>0</v>
          </cell>
          <cell r="N179" t="str">
            <v>TS. Vũ Thị Minh Hiền</v>
          </cell>
          <cell r="O179" t="str">
            <v>Trường Đại học Kinh tế - ĐHQGHN</v>
          </cell>
          <cell r="P179">
            <v>0</v>
          </cell>
          <cell r="Q179" t="str">
            <v>3572/QĐ-ĐHKT ngày 21/12/2018</v>
          </cell>
          <cell r="R179">
            <v>1257</v>
          </cell>
          <cell r="S179" t="str">
            <v>/ĐHKT-QĐ ngày 3/5/2019</v>
          </cell>
          <cell r="T179" t="str">
            <v>1257/ĐHKT-QĐ ngày 3/5/2019</v>
          </cell>
        </row>
        <row r="180">
          <cell r="C180" t="str">
            <v>Cao Thị Trang 30/11/1990</v>
          </cell>
          <cell r="D180" t="str">
            <v>Cao Thị Trang</v>
          </cell>
          <cell r="E180" t="str">
            <v>30/11/1990</v>
          </cell>
          <cell r="F180">
            <v>0</v>
          </cell>
          <cell r="G180" t="str">
            <v>Quản trị kinh doanh</v>
          </cell>
          <cell r="H180" t="str">
            <v>Quản trị kinh doanh</v>
          </cell>
          <cell r="I180">
            <v>60340102</v>
          </cell>
          <cell r="J180" t="str">
            <v>QH-2017-E</v>
          </cell>
          <cell r="K180">
            <v>2</v>
          </cell>
          <cell r="L180" t="str">
            <v>Marketing sản phẩm thẻ tín dụng tại Ngân hàng Thương mại cổ phần Việt Nam Thịnh Vượng</v>
          </cell>
          <cell r="M180">
            <v>0</v>
          </cell>
          <cell r="N180" t="str">
            <v>TS. Vũ Thị Minh Hiền</v>
          </cell>
          <cell r="O180" t="str">
            <v>Trường Đại học Kinh tế - ĐHQGHN</v>
          </cell>
          <cell r="P180">
            <v>0</v>
          </cell>
          <cell r="Q180" t="str">
            <v>3572/QĐ-ĐHKT ngày 21/12/2018</v>
          </cell>
          <cell r="R180">
            <v>1258</v>
          </cell>
          <cell r="S180" t="str">
            <v>/ĐHKT-QĐ ngày 3/5/2019</v>
          </cell>
          <cell r="T180" t="str">
            <v>1258/ĐHKT-QĐ ngày 3/5/2019</v>
          </cell>
        </row>
        <row r="181">
          <cell r="C181" t="str">
            <v>Trần Trung Tuấn 03/06/1979</v>
          </cell>
          <cell r="D181" t="str">
            <v>Trần Trung Tuấn</v>
          </cell>
          <cell r="E181" t="str">
            <v>03/06/1979</v>
          </cell>
          <cell r="F181">
            <v>0</v>
          </cell>
          <cell r="G181" t="str">
            <v>Quản trị kinh doanh</v>
          </cell>
          <cell r="H181" t="str">
            <v>Quản trị kinh doanh</v>
          </cell>
          <cell r="I181">
            <v>60340102</v>
          </cell>
          <cell r="J181" t="str">
            <v>QH-2017-E</v>
          </cell>
          <cell r="K181">
            <v>1</v>
          </cell>
          <cell r="L181" t="str">
            <v>Xây dựng chiến lược kinh doanh sản phẩm rau quả sạch bằng công nghệ thủy canh tại Công ty cổ phần IMC Đông Dương</v>
          </cell>
          <cell r="M181" t="str">
            <v>TS Nguyễn Thị Vũ Hà</v>
          </cell>
          <cell r="N181" t="str">
            <v>PGS.TS. Nhâm Phong Tuân</v>
          </cell>
          <cell r="O181" t="str">
            <v>Trường Đại học Kinh tế - ĐHQGHN</v>
          </cell>
          <cell r="P181">
            <v>0</v>
          </cell>
          <cell r="Q181" t="str">
            <v>1755/QĐ-ĐHKT ngày 2/7/2018</v>
          </cell>
          <cell r="R181">
            <v>1259</v>
          </cell>
          <cell r="S181" t="str">
            <v>/ĐHKT-QĐ ngày 3/5/2019</v>
          </cell>
          <cell r="T181" t="str">
            <v>1259/ĐHKT-QĐ ngày 3/5/2019</v>
          </cell>
        </row>
        <row r="182">
          <cell r="C182" t="str">
            <v>Nguyễn Hoài Nam 01/10/1986</v>
          </cell>
          <cell r="D182" t="str">
            <v>Nguyễn Hoài Nam</v>
          </cell>
          <cell r="E182" t="str">
            <v>01/10/1986</v>
          </cell>
          <cell r="F182">
            <v>0</v>
          </cell>
          <cell r="G182" t="str">
            <v>Quản trị kinh doanh</v>
          </cell>
          <cell r="H182" t="str">
            <v>Quản trị kinh doanh</v>
          </cell>
          <cell r="I182">
            <v>60340102</v>
          </cell>
          <cell r="J182" t="str">
            <v>QH-2017-E</v>
          </cell>
          <cell r="K182">
            <v>2</v>
          </cell>
          <cell r="L182" t="str">
            <v>Đánh giá mức độ hoàn thành công việc tại Nhà khách La Thành - Văn phòng chính phủ</v>
          </cell>
          <cell r="M182">
            <v>0</v>
          </cell>
          <cell r="N182" t="str">
            <v>GS.TS. Lê Quân</v>
          </cell>
          <cell r="O182" t="str">
            <v>Bộ lao động thương binh xã hội</v>
          </cell>
          <cell r="P182">
            <v>0</v>
          </cell>
          <cell r="Q182" t="str">
            <v>3572/QĐ-ĐHKT ngày 21/12/2018</v>
          </cell>
          <cell r="R182">
            <v>1260</v>
          </cell>
          <cell r="S182" t="str">
            <v>/ĐHKT-QĐ ngày 3/5/2019</v>
          </cell>
          <cell r="T182" t="str">
            <v>1260/ĐHKT-QĐ ngày 3/5/2019</v>
          </cell>
        </row>
        <row r="183">
          <cell r="C183" t="str">
            <v>Phạm Thị Mỹ Linh 12/06/1993</v>
          </cell>
          <cell r="D183" t="str">
            <v>Phạm Thị Mỹ Linh</v>
          </cell>
          <cell r="E183" t="str">
            <v>12/06/1993</v>
          </cell>
          <cell r="F183">
            <v>0</v>
          </cell>
          <cell r="G183" t="str">
            <v>Quản trị kinh doanh</v>
          </cell>
          <cell r="H183" t="str">
            <v>Quản trị kinh doanh</v>
          </cell>
          <cell r="I183">
            <v>60340102</v>
          </cell>
          <cell r="J183" t="str">
            <v>QH-2017-E</v>
          </cell>
          <cell r="K183">
            <v>2</v>
          </cell>
          <cell r="L183" t="str">
            <v>Chất lượng nguồn nhân lực của Công ty Cổ phần than Tây Nam Đá Mài - Vinacomin</v>
          </cell>
          <cell r="M183">
            <v>0</v>
          </cell>
          <cell r="N183" t="str">
            <v>PGS.TS. Đỗ Minh Cương</v>
          </cell>
          <cell r="O183" t="str">
            <v>Trường Đại học Kinh tế - ĐHQGHN</v>
          </cell>
          <cell r="P183">
            <v>0</v>
          </cell>
          <cell r="Q183" t="str">
            <v>3572/QĐ-ĐHKT ngày 21/12/2018</v>
          </cell>
          <cell r="R183">
            <v>1261</v>
          </cell>
          <cell r="S183" t="str">
            <v>/ĐHKT-QĐ ngày 3/5/2019</v>
          </cell>
          <cell r="T183" t="str">
            <v>1261/ĐHKT-QĐ ngày 3/5/2019</v>
          </cell>
        </row>
        <row r="184">
          <cell r="C184" t="str">
            <v>Phan Thanh Thúy 30/01/1990</v>
          </cell>
          <cell r="D184" t="str">
            <v>Phan Thanh Thúy</v>
          </cell>
          <cell r="E184" t="str">
            <v>30/01/1990</v>
          </cell>
          <cell r="F184">
            <v>0</v>
          </cell>
          <cell r="G184" t="str">
            <v>Quản trị kinh doanh</v>
          </cell>
          <cell r="H184" t="str">
            <v>Quản trị kinh doanh</v>
          </cell>
          <cell r="I184">
            <v>60340102</v>
          </cell>
          <cell r="J184" t="str">
            <v>QH-2017-E</v>
          </cell>
          <cell r="K184">
            <v>2</v>
          </cell>
          <cell r="L184" t="str">
            <v>Phát triển thị trường nước ngoài của công ty TNHH Thanh An giai đoạn 2020-2025</v>
          </cell>
          <cell r="M184">
            <v>0</v>
          </cell>
          <cell r="N184" t="str">
            <v>TS. Đinh Văn Toàn</v>
          </cell>
          <cell r="O184" t="str">
            <v>Đại học Quốc Gia Hà Nội</v>
          </cell>
          <cell r="P184">
            <v>0</v>
          </cell>
          <cell r="Q184" t="str">
            <v>3572/QĐ-ĐHKT ngày 21/12/2018</v>
          </cell>
          <cell r="R184">
            <v>1262</v>
          </cell>
          <cell r="S184" t="str">
            <v>/ĐHKT-QĐ ngày 3/5/2019</v>
          </cell>
          <cell r="T184" t="str">
            <v>1262/ĐHKT-QĐ ngày 3/5/2019</v>
          </cell>
        </row>
        <row r="185">
          <cell r="C185" t="str">
            <v>Đặng Văn Kỳ 28/04/1990</v>
          </cell>
          <cell r="D185" t="str">
            <v>Đặng Văn Kỳ</v>
          </cell>
          <cell r="E185" t="str">
            <v>28/04/1990</v>
          </cell>
          <cell r="F185">
            <v>0</v>
          </cell>
          <cell r="G185" t="str">
            <v>Quản trị kinh doanh</v>
          </cell>
          <cell r="H185" t="str">
            <v>Quản trị kinh doanh</v>
          </cell>
          <cell r="I185">
            <v>60340102</v>
          </cell>
          <cell r="J185" t="str">
            <v>QH-2017-E</v>
          </cell>
          <cell r="K185">
            <v>2</v>
          </cell>
          <cell r="L185" t="str">
            <v>Ứng dụng thẻ điểm cân bằng (BSC) tại công ty Hyperlogy</v>
          </cell>
          <cell r="M185">
            <v>0</v>
          </cell>
          <cell r="N185" t="str">
            <v>PGS.TS. Nhâm Phong Tuân</v>
          </cell>
          <cell r="O185" t="str">
            <v>Trường Đại học Kinh tế - ĐHQGHN</v>
          </cell>
          <cell r="P185">
            <v>0</v>
          </cell>
          <cell r="Q185" t="str">
            <v>3572/QĐ-ĐHKT ngày 21/12/2018</v>
          </cell>
          <cell r="R185">
            <v>1263</v>
          </cell>
          <cell r="S185" t="str">
            <v>/ĐHKT-QĐ ngày 3/5/2019</v>
          </cell>
          <cell r="T185" t="str">
            <v>1263/ĐHKT-QĐ ngày 3/5/2019</v>
          </cell>
        </row>
        <row r="186">
          <cell r="C186" t="str">
            <v>Nguyễn Thị Cẩm Nhung 08/08/1993</v>
          </cell>
          <cell r="D186" t="str">
            <v>Nguyễn Thị Cẩm Nhung</v>
          </cell>
          <cell r="E186" t="str">
            <v>08/08/1993</v>
          </cell>
          <cell r="F186">
            <v>0</v>
          </cell>
          <cell r="G186" t="str">
            <v>Quản trị kinh doanh</v>
          </cell>
          <cell r="H186" t="str">
            <v>Quản trị kinh doanh</v>
          </cell>
          <cell r="I186">
            <v>60340102</v>
          </cell>
          <cell r="J186" t="str">
            <v>QH-2017-E</v>
          </cell>
          <cell r="K186">
            <v>2</v>
          </cell>
          <cell r="L186" t="str">
            <v>Đãi ngộ nhân sự tại công ty dịch vụ Mobifone khu vực I</v>
          </cell>
          <cell r="M186">
            <v>0</v>
          </cell>
          <cell r="N186" t="str">
            <v>PGS.TS. Nhâm Phong Tuân</v>
          </cell>
          <cell r="O186" t="str">
            <v>Trường Đại học Kinh tế - ĐHQGHN</v>
          </cell>
          <cell r="P186">
            <v>0</v>
          </cell>
          <cell r="Q186" t="str">
            <v>3572/QĐ-ĐHKT ngày 21/12/2018</v>
          </cell>
          <cell r="R186">
            <v>1264</v>
          </cell>
          <cell r="S186" t="str">
            <v>/ĐHKT-QĐ ngày 3/5/2019</v>
          </cell>
          <cell r="T186" t="str">
            <v>1264/ĐHKT-QĐ ngày 3/5/2019</v>
          </cell>
        </row>
        <row r="187">
          <cell r="C187" t="str">
            <v>Hà Khắc Thành 17/10/1991</v>
          </cell>
          <cell r="D187" t="str">
            <v>Hà Khắc Thành</v>
          </cell>
          <cell r="E187" t="str">
            <v>17/10/1991</v>
          </cell>
          <cell r="F187">
            <v>0</v>
          </cell>
          <cell r="G187" t="str">
            <v>Quản trị kinh doanh</v>
          </cell>
          <cell r="H187" t="str">
            <v>Quản trị kinh doanh</v>
          </cell>
          <cell r="I187">
            <v>60340102</v>
          </cell>
          <cell r="J187" t="str">
            <v>QH-2017-E</v>
          </cell>
          <cell r="K187">
            <v>2</v>
          </cell>
          <cell r="L187" t="str">
            <v>Hiệu quả sản xuất kinh doanh của Công ty Trách nhiệm Hữu hạn Một thành viên Thông tin M1</v>
          </cell>
          <cell r="M187">
            <v>0</v>
          </cell>
          <cell r="N187" t="str">
            <v>PGS.TS. Phan Chí Anh</v>
          </cell>
          <cell r="O187" t="str">
            <v>Trường Đại học Kinh tế - ĐHQGHN</v>
          </cell>
          <cell r="P187">
            <v>0</v>
          </cell>
          <cell r="Q187" t="str">
            <v>3572/QĐ-ĐHKT ngày 21/12/2018</v>
          </cell>
          <cell r="R187">
            <v>1265</v>
          </cell>
          <cell r="S187" t="str">
            <v>/ĐHKT-QĐ ngày 3/5/2019</v>
          </cell>
          <cell r="T187" t="str">
            <v>1265/ĐHKT-QĐ ngày 3/5/2019</v>
          </cell>
        </row>
        <row r="188">
          <cell r="C188" t="str">
            <v>Phạm Đình Mạnh Hùng 10/03/1989</v>
          </cell>
          <cell r="D188" t="str">
            <v>Phạm Đình Mạnh Hùng</v>
          </cell>
          <cell r="E188" t="str">
            <v>10/03/1989</v>
          </cell>
          <cell r="F188">
            <v>0</v>
          </cell>
          <cell r="G188" t="str">
            <v>Quản trị kinh doanh</v>
          </cell>
          <cell r="H188" t="str">
            <v>Quản trị kinh doanh</v>
          </cell>
          <cell r="I188">
            <v>60340102</v>
          </cell>
          <cell r="J188" t="str">
            <v>QH-2017-E</v>
          </cell>
          <cell r="K188">
            <v>2</v>
          </cell>
          <cell r="L188" t="str">
            <v>Hoạch định chiến lược kinh doanh của Công ty cổ phần Maica</v>
          </cell>
          <cell r="M188">
            <v>0</v>
          </cell>
          <cell r="N188" t="str">
            <v>TS. Đặng Qúy Dương</v>
          </cell>
          <cell r="O188" t="str">
            <v>Trường Đại học Kinh tế - ĐHQGHN</v>
          </cell>
          <cell r="P188">
            <v>0</v>
          </cell>
          <cell r="Q188" t="str">
            <v>3572/QĐ-ĐHKT ngày 21/12/2018</v>
          </cell>
          <cell r="R188">
            <v>1266</v>
          </cell>
          <cell r="S188" t="str">
            <v>/ĐHKT-QĐ ngày 3/5/2019</v>
          </cell>
          <cell r="T188" t="str">
            <v>1266/ĐHKT-QĐ ngày 3/5/2019</v>
          </cell>
        </row>
        <row r="189">
          <cell r="C189" t="str">
            <v>Nguyễn Thị Ngọc Thái 17/11/1988</v>
          </cell>
          <cell r="D189" t="str">
            <v>Nguyễn Thị Ngọc Thái</v>
          </cell>
          <cell r="E189" t="str">
            <v>17/11/1988</v>
          </cell>
          <cell r="F189">
            <v>0</v>
          </cell>
          <cell r="G189" t="str">
            <v>Quản trị kinh doanh</v>
          </cell>
          <cell r="H189" t="str">
            <v>Quản trị kinh doanh</v>
          </cell>
          <cell r="I189">
            <v>60340102</v>
          </cell>
          <cell r="J189" t="str">
            <v>QH-2017-E</v>
          </cell>
          <cell r="K189">
            <v>2</v>
          </cell>
          <cell r="L189" t="str">
            <v>Chất lượng nguồn nhân lực của Trường Đại học Đông Đô</v>
          </cell>
          <cell r="M189">
            <v>0</v>
          </cell>
          <cell r="N189" t="str">
            <v>PGS.TS. Trần Anh Tài</v>
          </cell>
          <cell r="O189" t="str">
            <v>Trường Đại học Kinh tế - ĐHQGHN</v>
          </cell>
          <cell r="P189">
            <v>0</v>
          </cell>
          <cell r="Q189" t="str">
            <v>3572/QĐ-ĐHKT ngày 21/12/2018</v>
          </cell>
          <cell r="R189">
            <v>1267</v>
          </cell>
          <cell r="S189" t="str">
            <v>/ĐHKT-QĐ ngày 3/5/2019</v>
          </cell>
          <cell r="T189" t="str">
            <v>1267/ĐHKT-QĐ ngày 3/5/2019</v>
          </cell>
        </row>
        <row r="190">
          <cell r="C190" t="str">
            <v>Cao Thị Hồng 23/12/1978</v>
          </cell>
          <cell r="D190" t="str">
            <v>Cao Thị Hồng</v>
          </cell>
          <cell r="E190" t="str">
            <v>23/12/1978</v>
          </cell>
          <cell r="F190">
            <v>0</v>
          </cell>
          <cell r="G190" t="str">
            <v>Quản trị kinh doanh</v>
          </cell>
          <cell r="H190" t="str">
            <v>Quản trị kinh doanh</v>
          </cell>
          <cell r="I190">
            <v>60340102</v>
          </cell>
          <cell r="J190" t="str">
            <v>QH-2017-E</v>
          </cell>
          <cell r="K190">
            <v>2</v>
          </cell>
          <cell r="L190" t="str">
            <v>Truyền thông nội bộ tại Tổng công ty Viễn thông Mobifone giai đoạn 2020-2025</v>
          </cell>
          <cell r="M190">
            <v>0</v>
          </cell>
          <cell r="N190" t="str">
            <v>TS. Hồ Chí Dũng</v>
          </cell>
          <cell r="O190" t="str">
            <v>Trường Đại học Kinh tế - ĐHQGHN</v>
          </cell>
          <cell r="P190">
            <v>0</v>
          </cell>
          <cell r="Q190" t="str">
            <v>3572/QĐ-ĐHKT ngày 21/12/2018</v>
          </cell>
          <cell r="R190">
            <v>1268</v>
          </cell>
          <cell r="S190" t="str">
            <v>/ĐHKT-QĐ ngày 3/5/2019</v>
          </cell>
          <cell r="T190" t="str">
            <v>1268/ĐHKT-QĐ ngày 3/5/2019</v>
          </cell>
        </row>
        <row r="191">
          <cell r="C191" t="str">
            <v>Nguyễn Thị Thu Trang 01/08/1991</v>
          </cell>
          <cell r="D191" t="str">
            <v>Nguyễn Thị Thu Trang</v>
          </cell>
          <cell r="E191" t="str">
            <v>01/08/1991</v>
          </cell>
          <cell r="F191">
            <v>0</v>
          </cell>
          <cell r="G191" t="str">
            <v>Quản trị kinh doanh</v>
          </cell>
          <cell r="H191" t="str">
            <v>Quản trị kinh doanh</v>
          </cell>
          <cell r="I191">
            <v>60340102</v>
          </cell>
          <cell r="J191" t="str">
            <v>QH-2017-E</v>
          </cell>
          <cell r="K191">
            <v>2</v>
          </cell>
          <cell r="L191" t="str">
            <v>Chất lượng dịch vụ khách hàng cá nhân tại Ngân hàng Nông Nghiệp và Phát triển nông thôn Việt Nam - Chi nhánh Hà Nội 1</v>
          </cell>
          <cell r="M191">
            <v>0</v>
          </cell>
          <cell r="N191" t="str">
            <v>TS. Hồ Chí Dũng</v>
          </cell>
          <cell r="O191" t="str">
            <v>Trường Đại học Kinh tế - ĐHQGHN</v>
          </cell>
          <cell r="P191">
            <v>0</v>
          </cell>
          <cell r="Q191" t="str">
            <v>3572/QĐ-ĐHKT ngày 21/12/2018</v>
          </cell>
          <cell r="R191">
            <v>1269</v>
          </cell>
          <cell r="S191" t="str">
            <v>/ĐHKT-QĐ ngày 3/5/2019</v>
          </cell>
          <cell r="T191" t="str">
            <v>1269/ĐHKT-QĐ ngày 3/5/2019</v>
          </cell>
        </row>
        <row r="192">
          <cell r="C192" t="str">
            <v>Bùi Quang Tuấn 13/06/1981</v>
          </cell>
          <cell r="D192" t="str">
            <v>Bùi Quang Tuấn</v>
          </cell>
          <cell r="E192" t="str">
            <v>13/06/1981</v>
          </cell>
          <cell r="F192">
            <v>0</v>
          </cell>
          <cell r="G192" t="str">
            <v>Quản trị kinh doanh</v>
          </cell>
          <cell r="H192" t="str">
            <v>Quản trị kinh doanh</v>
          </cell>
          <cell r="I192">
            <v>60340102</v>
          </cell>
          <cell r="J192" t="str">
            <v>QH-2017-E</v>
          </cell>
          <cell r="K192">
            <v>2</v>
          </cell>
          <cell r="L192" t="str">
            <v>Chất lượng dịch vụ khách hàng cá nhân tại Ngân hàng TMCP Đầu tư và Phát triển Việt Nam - Chi nhánh Hoàn Kiếm</v>
          </cell>
          <cell r="M192">
            <v>0</v>
          </cell>
          <cell r="N192" t="str">
            <v>TS. Hồ Chí Dũng</v>
          </cell>
          <cell r="O192" t="str">
            <v>Trường Đại học Kinh tế - ĐHQGHN</v>
          </cell>
          <cell r="P192">
            <v>0</v>
          </cell>
          <cell r="Q192" t="str">
            <v>3572/QĐ-ĐHKT ngày 21/12/2018</v>
          </cell>
          <cell r="R192">
            <v>1270</v>
          </cell>
          <cell r="S192" t="str">
            <v>/ĐHKT-QĐ ngày 3/5/2019</v>
          </cell>
          <cell r="T192" t="str">
            <v>1270/ĐHKT-QĐ ngày 3/5/2019</v>
          </cell>
        </row>
        <row r="193">
          <cell r="C193" t="str">
            <v>Nguyễn Thị Thanh Nga 02/08/1994</v>
          </cell>
          <cell r="D193" t="str">
            <v>Nguyễn Thị Thanh Nga</v>
          </cell>
          <cell r="E193" t="str">
            <v>02/08/1994</v>
          </cell>
          <cell r="F193">
            <v>0</v>
          </cell>
          <cell r="G193" t="str">
            <v>Quản trị kinh doanh</v>
          </cell>
          <cell r="H193" t="str">
            <v>Quản trị kinh doanh</v>
          </cell>
          <cell r="I193">
            <v>60340102</v>
          </cell>
          <cell r="J193" t="str">
            <v>QH-2017-E</v>
          </cell>
          <cell r="K193">
            <v>2</v>
          </cell>
          <cell r="L193" t="str">
            <v>Chiến lược thích nghi của tập đoàn quốc tế Marriott tại Việt Nam: Trường hợp khách sạn JW Marriott Hanoi</v>
          </cell>
          <cell r="M193">
            <v>0</v>
          </cell>
          <cell r="N193" t="str">
            <v>TS. Nguyễn Thị Phi Nga</v>
          </cell>
          <cell r="O193" t="str">
            <v>Trường Đại học Kinh tế - ĐHQGHN</v>
          </cell>
          <cell r="P193">
            <v>0</v>
          </cell>
          <cell r="Q193" t="str">
            <v>3572/QĐ-ĐHKT ngày 21/12/2018</v>
          </cell>
          <cell r="R193">
            <v>1271</v>
          </cell>
          <cell r="S193" t="str">
            <v>/ĐHKT-QĐ ngày 3/5/2019</v>
          </cell>
          <cell r="T193" t="str">
            <v>1271/ĐHKT-QĐ ngày 3/5/2019</v>
          </cell>
        </row>
        <row r="194">
          <cell r="C194" t="str">
            <v>Trình Thị Huyền 16/04/1994</v>
          </cell>
          <cell r="D194" t="str">
            <v>Trình Thị Huyền</v>
          </cell>
          <cell r="E194" t="str">
            <v>16/04/1994</v>
          </cell>
          <cell r="F194">
            <v>0</v>
          </cell>
          <cell r="G194" t="str">
            <v>Quản trị kinh doanh</v>
          </cell>
          <cell r="H194" t="str">
            <v>Quản trị kinh doanh</v>
          </cell>
          <cell r="I194">
            <v>60340102</v>
          </cell>
          <cell r="J194" t="str">
            <v>QH-2017-E</v>
          </cell>
          <cell r="K194">
            <v>2</v>
          </cell>
          <cell r="L194" t="str">
            <v>Marketing sản phẩm thẻ tín dụng tại Ngân hàng TMCP Ngoại Thương Việt Nam - Chi nhánh Ba Đình</v>
          </cell>
          <cell r="M194">
            <v>0</v>
          </cell>
          <cell r="N194" t="str">
            <v>TS. Nguyễn Thu Hà</v>
          </cell>
          <cell r="O194" t="str">
            <v>Trường Đại học Kinh tế - ĐHQGHN</v>
          </cell>
          <cell r="P194">
            <v>0</v>
          </cell>
          <cell r="Q194" t="str">
            <v>3572/QĐ-ĐHKT ngày 21/12/2018</v>
          </cell>
          <cell r="R194">
            <v>1272</v>
          </cell>
          <cell r="S194" t="str">
            <v>/ĐHKT-QĐ ngày 3/5/2019</v>
          </cell>
          <cell r="T194" t="str">
            <v>1272/ĐHKT-QĐ ngày 3/5/2019</v>
          </cell>
        </row>
        <row r="195">
          <cell r="C195" t="str">
            <v>Lê Hồng Oanh 29/03/1993</v>
          </cell>
          <cell r="D195" t="str">
            <v>Lê Hồng Oanh</v>
          </cell>
          <cell r="E195" t="str">
            <v>29/03/1993</v>
          </cell>
          <cell r="F195">
            <v>0</v>
          </cell>
          <cell r="G195" t="str">
            <v>Quản trị kinh doanh</v>
          </cell>
          <cell r="H195" t="str">
            <v>Quản trị kinh doanh</v>
          </cell>
          <cell r="I195">
            <v>60340102</v>
          </cell>
          <cell r="J195" t="str">
            <v>QH-2017-E</v>
          </cell>
          <cell r="K195">
            <v>2</v>
          </cell>
          <cell r="L195" t="str">
            <v>Marketing-mix của Công ty cổ phần bán lẻ kỹ thuật số FPT</v>
          </cell>
          <cell r="M195">
            <v>0</v>
          </cell>
          <cell r="N195" t="str">
            <v>TS. Nguyễn Thu Hà</v>
          </cell>
          <cell r="O195" t="str">
            <v>Trường Đại học Kinh tế - ĐHQGHN</v>
          </cell>
          <cell r="P195">
            <v>0</v>
          </cell>
          <cell r="Q195" t="str">
            <v>3572/QĐ-ĐHKT ngày 21/12/2018</v>
          </cell>
          <cell r="R195">
            <v>1273</v>
          </cell>
          <cell r="S195" t="str">
            <v>/ĐHKT-QĐ ngày 3/5/2019</v>
          </cell>
          <cell r="T195" t="str">
            <v>1273/ĐHKT-QĐ ngày 3/5/2019</v>
          </cell>
        </row>
        <row r="196">
          <cell r="C196" t="str">
            <v>Nguyễn Hoàng Anh 26/10/1992</v>
          </cell>
          <cell r="D196" t="str">
            <v>Nguyễn Hoàng Anh</v>
          </cell>
          <cell r="E196" t="str">
            <v>26/10/1992</v>
          </cell>
          <cell r="F196">
            <v>0</v>
          </cell>
          <cell r="G196" t="str">
            <v>Quản trị kinh doanh</v>
          </cell>
          <cell r="H196" t="str">
            <v>Quản trị kinh doanh</v>
          </cell>
          <cell r="I196">
            <v>60340102</v>
          </cell>
          <cell r="J196" t="str">
            <v>QH-2017-E</v>
          </cell>
          <cell r="K196">
            <v>2</v>
          </cell>
          <cell r="L196" t="str">
            <v>Tác động của phong cách lãnh đạo tới động lực làm việc của nhân viên tại công ty TNHH MTV Exclusive Networks Việt Nam</v>
          </cell>
          <cell r="M196">
            <v>0</v>
          </cell>
          <cell r="N196" t="str">
            <v>TS. Nguyễn Thùy Dung</v>
          </cell>
          <cell r="O196" t="str">
            <v>Trường Đại học Kinh tế - ĐHQGHN</v>
          </cell>
          <cell r="P196">
            <v>0</v>
          </cell>
          <cell r="Q196" t="str">
            <v>3572/QĐ-ĐHKT ngày 21/12/2018</v>
          </cell>
          <cell r="R196">
            <v>1274</v>
          </cell>
          <cell r="S196" t="str">
            <v>/ĐHKT-QĐ ngày 3/5/2019</v>
          </cell>
          <cell r="T196" t="str">
            <v>1274/ĐHKT-QĐ ngày 3/5/2019</v>
          </cell>
        </row>
        <row r="197">
          <cell r="C197" t="str">
            <v>Bùi Đăng Dũng 25/04/1993</v>
          </cell>
          <cell r="D197" t="str">
            <v>Bùi Đăng Dũng</v>
          </cell>
          <cell r="E197" t="str">
            <v>25/04/1993</v>
          </cell>
          <cell r="F197">
            <v>0</v>
          </cell>
          <cell r="G197" t="str">
            <v>Quản trị kinh doanh</v>
          </cell>
          <cell r="H197" t="str">
            <v>Quản trị kinh doanh</v>
          </cell>
          <cell r="I197">
            <v>60340102</v>
          </cell>
          <cell r="J197" t="str">
            <v>QH-2017-E</v>
          </cell>
          <cell r="K197">
            <v>2</v>
          </cell>
          <cell r="L197" t="str">
            <v>Tạo động lực làm việc cho người lao động tại công ty cổ phần X20</v>
          </cell>
          <cell r="M197">
            <v>0</v>
          </cell>
          <cell r="N197" t="str">
            <v>TS. Nguyễn Thùy Dung</v>
          </cell>
          <cell r="O197" t="str">
            <v>Trường Đại học Kinh tế - ĐHQGHN</v>
          </cell>
          <cell r="P197">
            <v>0</v>
          </cell>
          <cell r="Q197" t="str">
            <v>3572/QĐ-ĐHKT ngày 21/12/2018</v>
          </cell>
          <cell r="R197">
            <v>1275</v>
          </cell>
          <cell r="S197" t="str">
            <v>/ĐHKT-QĐ ngày 3/5/2019</v>
          </cell>
          <cell r="T197" t="str">
            <v>1275/ĐHKT-QĐ ngày 3/5/2019</v>
          </cell>
        </row>
        <row r="198">
          <cell r="C198" t="str">
            <v>Nghiêm Đức Anh 15/03/1989</v>
          </cell>
          <cell r="D198" t="str">
            <v>Nghiêm Đức Anh</v>
          </cell>
          <cell r="E198" t="str">
            <v>15/03/1989</v>
          </cell>
          <cell r="F198">
            <v>0</v>
          </cell>
          <cell r="G198" t="str">
            <v>Quản trị kinh doanh</v>
          </cell>
          <cell r="H198" t="str">
            <v>Quản trị kinh doanh</v>
          </cell>
          <cell r="I198">
            <v>60340102</v>
          </cell>
          <cell r="J198" t="str">
            <v>QH-2017-E</v>
          </cell>
          <cell r="K198">
            <v>2</v>
          </cell>
          <cell r="L198" t="str">
            <v>Chất lượng nguồn nhân lực tại Tổng cục Hải quan, Bộ Tài chính</v>
          </cell>
          <cell r="M198">
            <v>0</v>
          </cell>
          <cell r="N198" t="str">
            <v>PGS.TS. Phí Mạnh Hồng</v>
          </cell>
          <cell r="O198" t="str">
            <v>Trường Đại học Kinh tế - ĐHQGHN</v>
          </cell>
          <cell r="P198">
            <v>0</v>
          </cell>
          <cell r="Q198" t="str">
            <v>3572/QĐ-ĐHKT ngày 21/12/2018</v>
          </cell>
          <cell r="R198">
            <v>1276</v>
          </cell>
          <cell r="S198" t="str">
            <v>/ĐHKT-QĐ ngày 3/5/2019</v>
          </cell>
          <cell r="T198" t="str">
            <v>1276/ĐHKT-QĐ ngày 3/5/2019</v>
          </cell>
        </row>
        <row r="199">
          <cell r="C199" t="str">
            <v>Đinh Thị Lan Hương 26/08/1992</v>
          </cell>
          <cell r="D199" t="str">
            <v>Đinh Thị Lan Hương</v>
          </cell>
          <cell r="E199" t="str">
            <v>26/08/1992</v>
          </cell>
          <cell r="F199">
            <v>0</v>
          </cell>
          <cell r="G199" t="str">
            <v>Quản trị kinh doanh</v>
          </cell>
          <cell r="H199" t="str">
            <v>Quản trị kinh doanh</v>
          </cell>
          <cell r="I199">
            <v>60340102</v>
          </cell>
          <cell r="J199" t="str">
            <v>QH-2017-E</v>
          </cell>
          <cell r="K199">
            <v>2</v>
          </cell>
          <cell r="L199" t="str">
            <v>Chất lượng nguồn nhân lực tại Bệnh viện Mắt, Tỉnh Ninh Bình</v>
          </cell>
          <cell r="M199">
            <v>0</v>
          </cell>
          <cell r="N199" t="str">
            <v>TS. Vũ Thị Minh Hiền</v>
          </cell>
          <cell r="O199" t="str">
            <v>Trường Đại học Kinh tế - ĐHQGHN</v>
          </cell>
          <cell r="P199">
            <v>0</v>
          </cell>
          <cell r="Q199" t="str">
            <v>3572/QĐ-ĐHKT ngày 21/12/2018</v>
          </cell>
          <cell r="R199">
            <v>1277</v>
          </cell>
          <cell r="S199" t="str">
            <v>/ĐHKT-QĐ ngày 3/5/2019</v>
          </cell>
          <cell r="T199" t="str">
            <v>1277/ĐHKT-QĐ ngày 3/5/2019</v>
          </cell>
        </row>
        <row r="200">
          <cell r="C200" t="str">
            <v>Nguyễn Văn Dũng 18/11/1976</v>
          </cell>
          <cell r="D200" t="str">
            <v>Nguyễn Văn Dũng</v>
          </cell>
          <cell r="E200" t="str">
            <v>18/11/1976</v>
          </cell>
          <cell r="F200">
            <v>0</v>
          </cell>
          <cell r="G200" t="str">
            <v>Quản trị kinh doanh</v>
          </cell>
          <cell r="H200" t="str">
            <v>Quản trị kinh doanh</v>
          </cell>
          <cell r="I200">
            <v>60340102</v>
          </cell>
          <cell r="J200" t="str">
            <v>QH-2017-E</v>
          </cell>
          <cell r="K200">
            <v>2</v>
          </cell>
          <cell r="L200" t="str">
            <v>Đào tạo nguồn nhân lực tại Tổng Công ty Điện lực Dầu khí Việt Nam</v>
          </cell>
          <cell r="M200">
            <v>0</v>
          </cell>
          <cell r="N200" t="str">
            <v>PGS.TS. Hoàng Văn Hải</v>
          </cell>
          <cell r="O200" t="str">
            <v>Trường Đại học Kinh tế - ĐHQGHN</v>
          </cell>
          <cell r="P200">
            <v>0</v>
          </cell>
          <cell r="Q200" t="str">
            <v>3572/QĐ-ĐHKT ngày 21/12/2018</v>
          </cell>
          <cell r="R200">
            <v>1278</v>
          </cell>
          <cell r="S200" t="str">
            <v>/ĐHKT-QĐ ngày 3/5/2019</v>
          </cell>
          <cell r="T200" t="str">
            <v>1278/ĐHKT-QĐ ngày 3/5/2019</v>
          </cell>
        </row>
        <row r="201">
          <cell r="C201" t="str">
            <v>Vương Văn Hạnh 18/05/1981</v>
          </cell>
          <cell r="D201" t="str">
            <v>Vương Văn Hạnh</v>
          </cell>
          <cell r="E201" t="str">
            <v>18/05/1981</v>
          </cell>
          <cell r="F201">
            <v>0</v>
          </cell>
          <cell r="G201" t="str">
            <v>Quản trị kinh doanh</v>
          </cell>
          <cell r="H201" t="str">
            <v>Quản trị kinh doanh</v>
          </cell>
          <cell r="I201">
            <v>60340102</v>
          </cell>
          <cell r="J201" t="str">
            <v>QH-2017-E</v>
          </cell>
          <cell r="K201">
            <v>2</v>
          </cell>
          <cell r="L201" t="str">
            <v>Tạo động lực làm việc cho cán bộ công nhân viên tại Công ty Cổ phần Tư vấn Công nghệ, thiết bị và kiểm định xây dựng - CONICO</v>
          </cell>
          <cell r="M201">
            <v>0</v>
          </cell>
          <cell r="N201" t="str">
            <v>PGS.TS. Hoàng Văn Hải</v>
          </cell>
          <cell r="O201" t="str">
            <v>Trường Đại học Kinh tế - ĐHQGHN</v>
          </cell>
          <cell r="P201">
            <v>0</v>
          </cell>
          <cell r="Q201" t="str">
            <v>3572/QĐ-ĐHKT ngày 21/12/2018</v>
          </cell>
          <cell r="R201">
            <v>1279</v>
          </cell>
          <cell r="S201" t="str">
            <v>/ĐHKT-QĐ ngày 3/5/2019</v>
          </cell>
          <cell r="T201" t="str">
            <v>1279/ĐHKT-QĐ ngày 3/5/2019</v>
          </cell>
        </row>
        <row r="202">
          <cell r="C202" t="str">
            <v>Nguyễn Thành Nhân 11/09/1992</v>
          </cell>
          <cell r="D202" t="str">
            <v>Nguyễn Thành Nhân</v>
          </cell>
          <cell r="E202" t="str">
            <v>11/09/1992</v>
          </cell>
          <cell r="F202">
            <v>0</v>
          </cell>
          <cell r="G202" t="str">
            <v>Quản trị kinh doanh</v>
          </cell>
          <cell r="H202" t="str">
            <v>Quản trị kinh doanh</v>
          </cell>
          <cell r="I202">
            <v>60340102</v>
          </cell>
          <cell r="J202" t="str">
            <v>QH-2017-E</v>
          </cell>
          <cell r="K202">
            <v>2</v>
          </cell>
          <cell r="L202" t="str">
            <v>Tạo động lực cho nhân sự công nghệ thông tin tại Trung tâm phần mềm và giải pháp viễn thông VIETTEL</v>
          </cell>
          <cell r="M202">
            <v>0</v>
          </cell>
          <cell r="N202" t="str">
            <v>PGS.TS. Hoàng Văn Hải</v>
          </cell>
          <cell r="O202" t="str">
            <v>Trường Đại học Kinh tế - ĐHQGHN</v>
          </cell>
          <cell r="P202">
            <v>0</v>
          </cell>
          <cell r="Q202" t="str">
            <v>3572/QĐ-ĐHKT ngày 21/12/2018</v>
          </cell>
          <cell r="R202">
            <v>1280</v>
          </cell>
          <cell r="S202" t="str">
            <v>/ĐHKT-QĐ ngày 3/5/2019</v>
          </cell>
          <cell r="T202" t="str">
            <v>1280/ĐHKT-QĐ ngày 3/5/2019</v>
          </cell>
        </row>
        <row r="203">
          <cell r="C203" t="str">
            <v>Chu Kim Chi 26/07/1993</v>
          </cell>
          <cell r="D203" t="str">
            <v>Chu Kim Chi</v>
          </cell>
          <cell r="E203" t="str">
            <v>26/07/1993</v>
          </cell>
          <cell r="F203">
            <v>0</v>
          </cell>
          <cell r="G203" t="str">
            <v>Tài chính - Ngân hàng</v>
          </cell>
          <cell r="H203" t="str">
            <v>Tài chính - Ngân hàng</v>
          </cell>
          <cell r="I203">
            <v>60340201</v>
          </cell>
          <cell r="J203" t="str">
            <v>QH-2017-E</v>
          </cell>
          <cell r="K203">
            <v>2</v>
          </cell>
          <cell r="L203" t="str">
            <v>Hiệu quả sử dụng vốn lưu động tại Công ty cổ phần công nghệ DSS Việt Nam</v>
          </cell>
          <cell r="M203">
            <v>0</v>
          </cell>
          <cell r="N203" t="str">
            <v>TS. Nguyễn Thị Nhung</v>
          </cell>
          <cell r="O203" t="str">
            <v xml:space="preserve"> Trường ĐH Kinh tế, ĐHQG Hà Nội</v>
          </cell>
          <cell r="P203">
            <v>0</v>
          </cell>
          <cell r="Q203" t="str">
            <v>3575/QĐ-ĐHKT ngày 21/12/2018</v>
          </cell>
          <cell r="R203">
            <v>1281</v>
          </cell>
          <cell r="S203" t="str">
            <v>/ĐHKT-QĐ ngày 3/5/2019</v>
          </cell>
          <cell r="T203" t="str">
            <v>1281/ĐHKT-QĐ ngày 3/5/2019</v>
          </cell>
        </row>
        <row r="204">
          <cell r="C204" t="str">
            <v>Nguyễn Tiến Đạt 27/11/1995</v>
          </cell>
          <cell r="D204" t="str">
            <v>Nguyễn Tiến Đạt</v>
          </cell>
          <cell r="E204" t="str">
            <v>27/11/1995</v>
          </cell>
          <cell r="F204">
            <v>0</v>
          </cell>
          <cell r="G204" t="str">
            <v>Tài chính - Ngân hàng</v>
          </cell>
          <cell r="H204" t="str">
            <v>Tài chính - Ngân hàng</v>
          </cell>
          <cell r="I204">
            <v>60340201</v>
          </cell>
          <cell r="J204" t="str">
            <v>QH-2017-E</v>
          </cell>
          <cell r="K204">
            <v>2</v>
          </cell>
          <cell r="L204" t="str">
            <v>Quản lý rủi ro tín dụng trong cho vay khách hàng doanh nghiệp tại Ngân hàng TMCP Bưu điện Liên Việt</v>
          </cell>
          <cell r="M204">
            <v>0</v>
          </cell>
          <cell r="N204" t="str">
            <v>PGS. TS. Trần Thị Thanh Tú</v>
          </cell>
          <cell r="O204" t="str">
            <v xml:space="preserve"> Trường ĐH Kinh tế, ĐHQG Hà Nội</v>
          </cell>
          <cell r="P204">
            <v>0</v>
          </cell>
          <cell r="Q204" t="str">
            <v>3575/QĐ-ĐHKT ngày 21/12/2018</v>
          </cell>
          <cell r="R204">
            <v>1282</v>
          </cell>
          <cell r="S204" t="str">
            <v>/ĐHKT-QĐ ngày 3/5/2019</v>
          </cell>
          <cell r="T204" t="str">
            <v>1282/ĐHKT-QĐ ngày 3/5/2019</v>
          </cell>
        </row>
        <row r="205">
          <cell r="C205" t="str">
            <v>Nguyễn Hà Lan Dung 23/10/1992</v>
          </cell>
          <cell r="D205" t="str">
            <v>Nguyễn Hà Lan Dung</v>
          </cell>
          <cell r="E205" t="str">
            <v>23/10/1992</v>
          </cell>
          <cell r="F205">
            <v>0</v>
          </cell>
          <cell r="G205" t="str">
            <v>Tài chính - Ngân hàng</v>
          </cell>
          <cell r="H205" t="str">
            <v>Tài chính - Ngân hàng</v>
          </cell>
          <cell r="I205">
            <v>60340201</v>
          </cell>
          <cell r="J205" t="str">
            <v>QH-2017-E</v>
          </cell>
          <cell r="K205">
            <v>2</v>
          </cell>
          <cell r="L205" t="str">
            <v>Mở rộng hoạt động cho vay tiêu dùng đối với khách hàng cá nhân tại Ngân hàng TMCP Đầu tư và Phát triển Việt Nam - Chi nhánh Bắc Ninh</v>
          </cell>
          <cell r="M205">
            <v>0</v>
          </cell>
          <cell r="N205" t="str">
            <v>TS. Nguyễn Xuân Thành</v>
          </cell>
          <cell r="O205" t="str">
            <v>Cục Thuế Hà Nội</v>
          </cell>
          <cell r="P205">
            <v>0</v>
          </cell>
          <cell r="Q205" t="str">
            <v>3575/QĐ-ĐHKT ngày 21/12/2018</v>
          </cell>
          <cell r="R205">
            <v>1283</v>
          </cell>
          <cell r="S205" t="str">
            <v>/ĐHKT-QĐ ngày 3/5/2019</v>
          </cell>
          <cell r="T205" t="str">
            <v>1283/ĐHKT-QĐ ngày 3/5/2019</v>
          </cell>
        </row>
        <row r="206">
          <cell r="C206" t="str">
            <v>Nguyễn Hữu Hà 24/08/1993</v>
          </cell>
          <cell r="D206" t="str">
            <v>Nguyễn Hữu Hà</v>
          </cell>
          <cell r="E206" t="str">
            <v>24/08/1993</v>
          </cell>
          <cell r="F206">
            <v>0</v>
          </cell>
          <cell r="G206" t="str">
            <v>Tài chính - Ngân hàng</v>
          </cell>
          <cell r="H206" t="str">
            <v>Tài chính - Ngân hàng</v>
          </cell>
          <cell r="I206">
            <v>60340201</v>
          </cell>
          <cell r="J206" t="str">
            <v>QH-2017-E</v>
          </cell>
          <cell r="K206">
            <v>2</v>
          </cell>
          <cell r="L206" t="str">
            <v>Phát triển hoạt động cho vay khách hàng cá nhân tại ngân hàng TMCP Việt Nam Thương Tín - Chi nhánh Hà Nội</v>
          </cell>
          <cell r="M206">
            <v>0</v>
          </cell>
          <cell r="N206" t="str">
            <v>PGS.TS. Lê Trung Thành</v>
          </cell>
          <cell r="O206" t="str">
            <v xml:space="preserve"> Trường ĐH Kinh tế, ĐHQG Hà Nội</v>
          </cell>
          <cell r="P206">
            <v>0</v>
          </cell>
          <cell r="Q206" t="str">
            <v>3575/QĐ-ĐHKT ngày 21/12/2018</v>
          </cell>
          <cell r="R206">
            <v>1284</v>
          </cell>
          <cell r="S206" t="str">
            <v>/ĐHKT-QĐ ngày 3/5/2019</v>
          </cell>
          <cell r="T206" t="str">
            <v>1284/ĐHKT-QĐ ngày 3/5/2019</v>
          </cell>
        </row>
        <row r="207">
          <cell r="C207" t="str">
            <v>Nguyễn Thị Mai Hương 22/09/1992</v>
          </cell>
          <cell r="D207" t="str">
            <v>Nguyễn Thị Mai Hương</v>
          </cell>
          <cell r="E207" t="str">
            <v>22/09/1992</v>
          </cell>
          <cell r="F207">
            <v>0</v>
          </cell>
          <cell r="G207" t="str">
            <v>Tài chính - Ngân hàng</v>
          </cell>
          <cell r="H207" t="str">
            <v>Tài chính - Ngân hàng</v>
          </cell>
          <cell r="I207">
            <v>60340201</v>
          </cell>
          <cell r="J207" t="str">
            <v>QH-2017-E</v>
          </cell>
          <cell r="K207">
            <v>2</v>
          </cell>
          <cell r="L207" t="str">
            <v>Quản trị rủi ro tín dụng theo BASEL II tại ngân hàng TMCP Đầu tư và Phát triển Việt Nam</v>
          </cell>
          <cell r="M207">
            <v>0</v>
          </cell>
          <cell r="N207" t="str">
            <v>TS. Nguyễn Phú Hà</v>
          </cell>
          <cell r="O207" t="str">
            <v xml:space="preserve"> Trường ĐH Kinh tế, ĐHQG Hà Nội</v>
          </cell>
          <cell r="P207">
            <v>0</v>
          </cell>
          <cell r="Q207" t="str">
            <v>3575/QĐ-ĐHKT ngày 21/12/2018</v>
          </cell>
          <cell r="R207">
            <v>1285</v>
          </cell>
          <cell r="S207" t="str">
            <v>/ĐHKT-QĐ ngày 3/5/2019</v>
          </cell>
          <cell r="T207" t="str">
            <v>1285/ĐHKT-QĐ ngày 3/5/2019</v>
          </cell>
        </row>
        <row r="208">
          <cell r="C208" t="str">
            <v>Bùi Diệu Hương 23/02/1995</v>
          </cell>
          <cell r="D208" t="str">
            <v>Bùi Diệu Hương</v>
          </cell>
          <cell r="E208" t="str">
            <v>23/02/1995</v>
          </cell>
          <cell r="F208">
            <v>0</v>
          </cell>
          <cell r="G208" t="str">
            <v>Tài chính - Ngân hàng</v>
          </cell>
          <cell r="H208" t="str">
            <v>Tài chính - Ngân hàng</v>
          </cell>
          <cell r="I208">
            <v>60340201</v>
          </cell>
          <cell r="J208" t="str">
            <v>QH-2017-E</v>
          </cell>
          <cell r="K208">
            <v>2</v>
          </cell>
          <cell r="L208" t="str">
            <v>Phát triển hoạt động cho vay tiêu dùng tại Ngân hàng Hợp tác xã Việt Nam</v>
          </cell>
          <cell r="M208">
            <v>0</v>
          </cell>
          <cell r="N208" t="str">
            <v>TS. Nguyễn Thế Hùng</v>
          </cell>
          <cell r="O208" t="str">
            <v xml:space="preserve"> Trường ĐH Kinh tế, ĐHQG Hà Nội</v>
          </cell>
          <cell r="P208">
            <v>0</v>
          </cell>
          <cell r="Q208" t="str">
            <v>3575/QĐ-ĐHKT ngày 21/12/2018</v>
          </cell>
          <cell r="R208">
            <v>1286</v>
          </cell>
          <cell r="S208" t="str">
            <v>/ĐHKT-QĐ ngày 3/5/2019</v>
          </cell>
          <cell r="T208" t="str">
            <v>1286/ĐHKT-QĐ ngày 3/5/2019</v>
          </cell>
        </row>
        <row r="209">
          <cell r="C209" t="str">
            <v>Nguyễn Thị Minh Huyền 11/08/1991</v>
          </cell>
          <cell r="D209" t="str">
            <v>Nguyễn Thị Minh Huyền</v>
          </cell>
          <cell r="E209" t="str">
            <v>11/08/1991</v>
          </cell>
          <cell r="F209">
            <v>0</v>
          </cell>
          <cell r="G209" t="str">
            <v>Tài chính - Ngân hàng</v>
          </cell>
          <cell r="H209" t="str">
            <v>Tài chính - Ngân hàng</v>
          </cell>
          <cell r="I209">
            <v>60340201</v>
          </cell>
          <cell r="J209" t="str">
            <v>QH-2017-E</v>
          </cell>
          <cell r="K209">
            <v>2</v>
          </cell>
          <cell r="L209" t="str">
            <v>Phát triển hoạt động cho vay doanh nghiệp nhỏ và vừa tại Ngân hàng TMCP Quân Đội</v>
          </cell>
          <cell r="M209">
            <v>0</v>
          </cell>
          <cell r="N209" t="str">
            <v>TS. Nguyễn Thế Hùng</v>
          </cell>
          <cell r="O209" t="str">
            <v xml:space="preserve"> Trường ĐH Kinh tế, ĐHQG Hà Nội</v>
          </cell>
          <cell r="P209">
            <v>0</v>
          </cell>
          <cell r="Q209" t="str">
            <v>3575/QĐ-ĐHKT ngày 21/12/2018</v>
          </cell>
          <cell r="R209">
            <v>1287</v>
          </cell>
          <cell r="S209" t="str">
            <v>/ĐHKT-QĐ ngày 3/5/2019</v>
          </cell>
          <cell r="T209" t="str">
            <v>1287/ĐHKT-QĐ ngày 3/5/2019</v>
          </cell>
        </row>
        <row r="210">
          <cell r="C210" t="str">
            <v>Nguyễn Thị Thu Huyền 19/08/1983</v>
          </cell>
          <cell r="D210" t="str">
            <v>Nguyễn Thị Thu Huyền</v>
          </cell>
          <cell r="E210" t="str">
            <v>19/08/1983</v>
          </cell>
          <cell r="F210">
            <v>0</v>
          </cell>
          <cell r="G210" t="str">
            <v>Tài chính - Ngân hàng</v>
          </cell>
          <cell r="H210" t="str">
            <v>Tài chính - Ngân hàng</v>
          </cell>
          <cell r="I210">
            <v>60340201</v>
          </cell>
          <cell r="J210" t="str">
            <v>QH-2017-E</v>
          </cell>
          <cell r="K210">
            <v>2</v>
          </cell>
          <cell r="L210" t="str">
            <v>Phát triển hoạt động tài chính tiêu dùng tại Công ty tài chính TNHH MB SHINSEI</v>
          </cell>
          <cell r="M210">
            <v>0</v>
          </cell>
          <cell r="N210" t="str">
            <v>TS. Đinh Thị Thanh Vân</v>
          </cell>
          <cell r="O210" t="str">
            <v xml:space="preserve"> Trường ĐH Kinh tế, ĐHQG Hà Nội</v>
          </cell>
          <cell r="P210">
            <v>0</v>
          </cell>
          <cell r="Q210" t="str">
            <v>3575/QĐ-ĐHKT ngày 21/12/2018</v>
          </cell>
          <cell r="R210">
            <v>1288</v>
          </cell>
          <cell r="S210" t="str">
            <v>/ĐHKT-QĐ ngày 3/5/2019</v>
          </cell>
          <cell r="T210" t="str">
            <v>1288/ĐHKT-QĐ ngày 3/5/2019</v>
          </cell>
        </row>
        <row r="211">
          <cell r="C211" t="str">
            <v>Lê Thị Mỹ Lệ 13/04/1986</v>
          </cell>
          <cell r="D211" t="str">
            <v>Lê Thị Mỹ Lệ</v>
          </cell>
          <cell r="E211" t="str">
            <v>13/04/1986</v>
          </cell>
          <cell r="F211">
            <v>0</v>
          </cell>
          <cell r="G211" t="str">
            <v>Tài chính - Ngân hàng</v>
          </cell>
          <cell r="H211" t="str">
            <v>Tài chính - Ngân hàng</v>
          </cell>
          <cell r="I211">
            <v>60340201</v>
          </cell>
          <cell r="J211" t="str">
            <v>QH-2017-E</v>
          </cell>
          <cell r="K211">
            <v>2</v>
          </cell>
          <cell r="L211" t="str">
            <v>Phát triển dịch vụ phi tín dụng tại Ngân hàng Nông nghiệp và Phát triển nông  thôn, chi nhánh Hòa Lạc - Hà Nội 1</v>
          </cell>
          <cell r="M211">
            <v>0</v>
          </cell>
          <cell r="N211" t="str">
            <v>TS. Nguyễn Xuân Thành</v>
          </cell>
          <cell r="O211" t="str">
            <v>Cục Thuế Hà Nội</v>
          </cell>
          <cell r="P211">
            <v>0</v>
          </cell>
          <cell r="Q211" t="str">
            <v>3575/QĐ-ĐHKT ngày 21/12/2018</v>
          </cell>
          <cell r="R211">
            <v>1289</v>
          </cell>
          <cell r="S211" t="str">
            <v>/ĐHKT-QĐ ngày 3/5/2019</v>
          </cell>
          <cell r="T211" t="str">
            <v>1289/ĐHKT-QĐ ngày 3/5/2019</v>
          </cell>
        </row>
        <row r="212">
          <cell r="C212" t="str">
            <v>Lê Hoàng Linh 29/10/1995</v>
          </cell>
          <cell r="D212" t="str">
            <v>Lê Hoàng Linh</v>
          </cell>
          <cell r="E212" t="str">
            <v>29/10/1995</v>
          </cell>
          <cell r="F212">
            <v>0</v>
          </cell>
          <cell r="G212" t="str">
            <v>Tài chính - Ngân hàng</v>
          </cell>
          <cell r="H212" t="str">
            <v>Tài chính - Ngân hàng</v>
          </cell>
          <cell r="I212">
            <v>60340201</v>
          </cell>
          <cell r="J212" t="str">
            <v>QH-2017-E</v>
          </cell>
          <cell r="K212">
            <v>2</v>
          </cell>
          <cell r="L212" t="str">
            <v>Quản lý tài chính tại Văn phòng đài tiếng nói Việt Nam</v>
          </cell>
          <cell r="M212">
            <v>0</v>
          </cell>
          <cell r="N212" t="str">
            <v>PGS.TS. Lê Trung Thành</v>
          </cell>
          <cell r="O212" t="str">
            <v xml:space="preserve"> Trường ĐH Kinh tế, ĐHQG Hà Nội</v>
          </cell>
          <cell r="P212">
            <v>0</v>
          </cell>
          <cell r="Q212" t="str">
            <v>3575/QĐ-ĐHKT ngày 21/12/2018</v>
          </cell>
          <cell r="R212">
            <v>1290</v>
          </cell>
          <cell r="S212" t="str">
            <v>/ĐHKT-QĐ ngày 3/5/2019</v>
          </cell>
          <cell r="T212" t="str">
            <v>1290/ĐHKT-QĐ ngày 3/5/2019</v>
          </cell>
        </row>
        <row r="213">
          <cell r="C213" t="str">
            <v>Nguyễn Khánh Linh 30/03/1993</v>
          </cell>
          <cell r="D213" t="str">
            <v>Nguyễn Khánh Linh</v>
          </cell>
          <cell r="E213" t="str">
            <v>30/03/1993</v>
          </cell>
          <cell r="F213">
            <v>0</v>
          </cell>
          <cell r="G213" t="str">
            <v>Tài chính - Ngân hàng</v>
          </cell>
          <cell r="H213" t="str">
            <v>Tài chính - Ngân hàng</v>
          </cell>
          <cell r="I213">
            <v>60340201</v>
          </cell>
          <cell r="J213" t="str">
            <v>QH-2017-E</v>
          </cell>
          <cell r="K213">
            <v>0</v>
          </cell>
          <cell r="L213" t="str">
            <v>Nghiên cứu tác động giữa đặc điểm của Hội đồng quản trị với khẩu vị rủi ro của ngân hàng thương mại cổ phần Việt Nam</v>
          </cell>
          <cell r="M213">
            <v>0</v>
          </cell>
          <cell r="N213" t="str">
            <v>PGS. TS. Trần Thị Thanh Tú</v>
          </cell>
          <cell r="O213" t="str">
            <v xml:space="preserve"> Trường ĐH Kinh tế, ĐHQG Hà Nội</v>
          </cell>
          <cell r="P213">
            <v>0</v>
          </cell>
          <cell r="Q213" t="str">
            <v>3575/QĐ-ĐHKT ngày 21/12/2018</v>
          </cell>
          <cell r="R213">
            <v>1291</v>
          </cell>
          <cell r="S213" t="str">
            <v>/ĐHKT-QĐ ngày 3/5/2019</v>
          </cell>
          <cell r="T213" t="str">
            <v>1291/ĐHKT-QĐ ngày 3/5/2019</v>
          </cell>
        </row>
        <row r="214">
          <cell r="C214" t="str">
            <v>Nguyễn Thị Sao Mai 12/06/1989</v>
          </cell>
          <cell r="D214" t="str">
            <v>Nguyễn Thị Sao Mai</v>
          </cell>
          <cell r="E214" t="str">
            <v>12/06/1989</v>
          </cell>
          <cell r="F214">
            <v>0</v>
          </cell>
          <cell r="G214" t="str">
            <v>Tài chính - Ngân hàng</v>
          </cell>
          <cell r="H214" t="str">
            <v>Tài chính - Ngân hàng</v>
          </cell>
          <cell r="I214">
            <v>60340201</v>
          </cell>
          <cell r="J214" t="str">
            <v>QH-2017-E</v>
          </cell>
          <cell r="K214">
            <v>2</v>
          </cell>
          <cell r="L214" t="str">
            <v>Quản trị rủi ro tín dụng tại Quỹ hỗ trợ phát triển hợp tác xã Trung Ương</v>
          </cell>
          <cell r="M214">
            <v>0</v>
          </cell>
          <cell r="N214" t="str">
            <v>PGS.TS. Lê Hoàng Nga</v>
          </cell>
          <cell r="O214" t="str">
            <v>Trung tâm Nghiên cứu khoa học và Đào tạo chứng khoán</v>
          </cell>
          <cell r="P214">
            <v>0</v>
          </cell>
          <cell r="Q214" t="str">
            <v>3575/QĐ-ĐHKT ngày 21/12/2018</v>
          </cell>
          <cell r="R214">
            <v>1292</v>
          </cell>
          <cell r="S214" t="str">
            <v>/ĐHKT-QĐ ngày 3/5/2019</v>
          </cell>
          <cell r="T214" t="str">
            <v>1292/ĐHKT-QĐ ngày 3/5/2019</v>
          </cell>
        </row>
        <row r="215">
          <cell r="C215" t="str">
            <v>Bùi Thanh Nam 09/09/1987</v>
          </cell>
          <cell r="D215" t="str">
            <v>Bùi Thanh Nam</v>
          </cell>
          <cell r="E215" t="str">
            <v>09/09/1987</v>
          </cell>
          <cell r="F215">
            <v>0</v>
          </cell>
          <cell r="G215" t="str">
            <v>Tài chính - Ngân hàng</v>
          </cell>
          <cell r="H215" t="str">
            <v>Tài chính - Ngân hàng</v>
          </cell>
          <cell r="I215">
            <v>60340201</v>
          </cell>
          <cell r="J215" t="str">
            <v>QH-2017-E</v>
          </cell>
          <cell r="K215">
            <v>2</v>
          </cell>
          <cell r="L215" t="str">
            <v>Quản trị rủi ro tín dụng tại ngân hàng TMCP Công thương Việt Nam - Chi nhánh Đông Hà Nội</v>
          </cell>
          <cell r="M215">
            <v>0</v>
          </cell>
          <cell r="N215" t="str">
            <v>PGS.TS. Trịnh Thị Hoa Mai</v>
          </cell>
          <cell r="O215" t="str">
            <v xml:space="preserve"> Trường ĐH Kinh tế, ĐHQG Hà Nội</v>
          </cell>
          <cell r="P215">
            <v>0</v>
          </cell>
          <cell r="Q215" t="str">
            <v>3575/QĐ-ĐHKT ngày 21/12/2018</v>
          </cell>
          <cell r="R215">
            <v>1293</v>
          </cell>
          <cell r="S215" t="str">
            <v>/ĐHKT-QĐ ngày 3/5/2019</v>
          </cell>
          <cell r="T215" t="str">
            <v>1293/ĐHKT-QĐ ngày 3/5/2019</v>
          </cell>
        </row>
        <row r="216">
          <cell r="C216" t="str">
            <v>Phùng Thị Thúy Nga 03/04/1993</v>
          </cell>
          <cell r="D216" t="str">
            <v>Phùng Thị Thúy Nga</v>
          </cell>
          <cell r="E216" t="str">
            <v>03/04/1993</v>
          </cell>
          <cell r="F216">
            <v>0</v>
          </cell>
          <cell r="G216" t="str">
            <v>Tài chính - Ngân hàng</v>
          </cell>
          <cell r="H216" t="str">
            <v>Tài chính - Ngân hàng</v>
          </cell>
          <cell r="I216">
            <v>60340201</v>
          </cell>
          <cell r="J216" t="str">
            <v>QH-2017-E</v>
          </cell>
          <cell r="K216">
            <v>2</v>
          </cell>
          <cell r="L216" t="str">
            <v>Áp dụng Basel II trong quản trị rủi ro của các Ngân hàng Thương mại Việt Nam</v>
          </cell>
          <cell r="M216">
            <v>0</v>
          </cell>
          <cell r="N216" t="str">
            <v>TS Phạm Bảo Khánh</v>
          </cell>
          <cell r="O216" t="str">
            <v>Bảo hiểm tiền gửi Việt Nam</v>
          </cell>
          <cell r="P216">
            <v>0</v>
          </cell>
          <cell r="Q216" t="str">
            <v>3575/QĐ-ĐHKT ngày 21/12/2018</v>
          </cell>
          <cell r="R216">
            <v>1294</v>
          </cell>
          <cell r="S216" t="str">
            <v>/ĐHKT-QĐ ngày 3/5/2019</v>
          </cell>
          <cell r="T216" t="str">
            <v>1294/ĐHKT-QĐ ngày 3/5/2019</v>
          </cell>
        </row>
        <row r="217">
          <cell r="C217" t="str">
            <v>Quảng Thị Thu Nga 18/02/1990</v>
          </cell>
          <cell r="D217" t="str">
            <v>Quảng Thị Thu Nga</v>
          </cell>
          <cell r="E217" t="str">
            <v>18/02/1990</v>
          </cell>
          <cell r="F217">
            <v>0</v>
          </cell>
          <cell r="G217" t="str">
            <v>Tài chính - Ngân hàng</v>
          </cell>
          <cell r="H217" t="str">
            <v>Tài chính - Ngân hàng</v>
          </cell>
          <cell r="I217">
            <v>60340201</v>
          </cell>
          <cell r="J217" t="str">
            <v>QH-2017-E</v>
          </cell>
          <cell r="K217">
            <v>2</v>
          </cell>
          <cell r="L217" t="str">
            <v>Phát triển dịch vụ thẻ tại Ngân hàng Thương mại  Cổ phần Công Thương Việt Nam - Chi nhánh Vĩnh Phúc</v>
          </cell>
          <cell r="M217">
            <v>0</v>
          </cell>
          <cell r="N217" t="str">
            <v>TS. Phạm Minh Tuấn</v>
          </cell>
          <cell r="O217" t="str">
            <v xml:space="preserve"> Trường ĐH Kinh tế, ĐHQG Hà Nội</v>
          </cell>
          <cell r="P217">
            <v>0</v>
          </cell>
          <cell r="Q217" t="str">
            <v>3575/QĐ-ĐHKT ngày 21/12/2018</v>
          </cell>
          <cell r="R217">
            <v>1295</v>
          </cell>
          <cell r="S217" t="str">
            <v>/ĐHKT-QĐ ngày 3/5/2019</v>
          </cell>
          <cell r="T217" t="str">
            <v>1295/ĐHKT-QĐ ngày 3/5/2019</v>
          </cell>
        </row>
        <row r="218">
          <cell r="C218" t="str">
            <v>Lê Thị Hồng Nhung 18/04/1995</v>
          </cell>
          <cell r="D218" t="str">
            <v>Lê Thị Hồng Nhung</v>
          </cell>
          <cell r="E218" t="str">
            <v>18/04/1995</v>
          </cell>
          <cell r="F218">
            <v>0</v>
          </cell>
          <cell r="G218" t="str">
            <v>Tài chính - Ngân hàng</v>
          </cell>
          <cell r="H218" t="str">
            <v>Tài chính - Ngân hàng</v>
          </cell>
          <cell r="I218">
            <v>60340201</v>
          </cell>
          <cell r="J218" t="str">
            <v>QH-2017-E</v>
          </cell>
          <cell r="K218">
            <v>2</v>
          </cell>
          <cell r="L218" t="str">
            <v>Phát triển dịch vụ ngân hàng bán lẻ tại ngân hàng TMCP Đông Nam Á - Chi nhánh Cầu Giấy</v>
          </cell>
          <cell r="M218">
            <v>0</v>
          </cell>
          <cell r="N218" t="str">
            <v>PGS.TS. Nguyễn Văn Hiệu</v>
          </cell>
          <cell r="O218" t="str">
            <v xml:space="preserve"> Trường ĐH Kinh tế, ĐHQG Hà Nội</v>
          </cell>
          <cell r="P218">
            <v>0</v>
          </cell>
          <cell r="Q218" t="str">
            <v>3575/QĐ-ĐHKT ngày 21/12/2018</v>
          </cell>
          <cell r="R218">
            <v>1296</v>
          </cell>
          <cell r="S218" t="str">
            <v>/ĐHKT-QĐ ngày 3/5/2019</v>
          </cell>
          <cell r="T218" t="str">
            <v>1296/ĐHKT-QĐ ngày 3/5/2019</v>
          </cell>
        </row>
        <row r="219">
          <cell r="C219" t="str">
            <v>Lê Thanh Sơn 12/07/1986</v>
          </cell>
          <cell r="D219" t="str">
            <v>Lê Thanh Sơn</v>
          </cell>
          <cell r="E219" t="str">
            <v>12/07/1986</v>
          </cell>
          <cell r="F219">
            <v>0</v>
          </cell>
          <cell r="G219" t="str">
            <v>Tài chính - Ngân hàng</v>
          </cell>
          <cell r="H219" t="str">
            <v>Tài chính - Ngân hàng</v>
          </cell>
          <cell r="I219">
            <v>60340201</v>
          </cell>
          <cell r="J219" t="str">
            <v>QH-2017-E</v>
          </cell>
          <cell r="K219">
            <v>2</v>
          </cell>
          <cell r="L219" t="str">
            <v>Ứng dụng thẻ điểm cân bằng vào quản trị hoạt động kinh doanh tại Ngân hàng TMCP Đầu tư và Phát triển Việt Nam - Chi nhánh Thanh Xuân</v>
          </cell>
          <cell r="M219">
            <v>0</v>
          </cell>
          <cell r="N219" t="str">
            <v>PGS.TS. Nguyễn Văn Hiệu</v>
          </cell>
          <cell r="O219" t="str">
            <v xml:space="preserve"> Trường ĐH Kinh tế, ĐHQG Hà Nội</v>
          </cell>
          <cell r="P219">
            <v>0</v>
          </cell>
          <cell r="Q219" t="str">
            <v>3575/QĐ-ĐHKT ngày 21/12/2018</v>
          </cell>
          <cell r="R219">
            <v>1297</v>
          </cell>
          <cell r="S219" t="str">
            <v>/ĐHKT-QĐ ngày 3/5/2019</v>
          </cell>
          <cell r="T219" t="str">
            <v>1297/ĐHKT-QĐ ngày 3/5/2019</v>
          </cell>
        </row>
        <row r="220">
          <cell r="C220" t="str">
            <v>Trần Chung Thành 26/06/1989</v>
          </cell>
          <cell r="D220" t="str">
            <v>Trần Chung Thành</v>
          </cell>
          <cell r="E220" t="str">
            <v>26/06/1989</v>
          </cell>
          <cell r="F220">
            <v>0</v>
          </cell>
          <cell r="G220" t="str">
            <v>Tài chính - Ngân hàng</v>
          </cell>
          <cell r="H220" t="str">
            <v>Tài chính - Ngân hàng</v>
          </cell>
          <cell r="I220">
            <v>60340201</v>
          </cell>
          <cell r="J220" t="str">
            <v>QH-2017-E</v>
          </cell>
          <cell r="K220">
            <v>2</v>
          </cell>
          <cell r="L220" t="str">
            <v>Phát triển dịch vụ thẻ tại Ngân hàng TMCP Đầu tư và Phát triển Việt Nam - Chi nhánh Đại La</v>
          </cell>
          <cell r="M220">
            <v>0</v>
          </cell>
          <cell r="N220" t="str">
            <v>TS Hoàng Việt Trung</v>
          </cell>
          <cell r="O220" t="str">
            <v>Ngân hàng Nhà nước Việt Nam</v>
          </cell>
          <cell r="P220">
            <v>0</v>
          </cell>
          <cell r="Q220" t="str">
            <v>3575/QĐ-ĐHKT ngày 21/12/2018</v>
          </cell>
          <cell r="R220">
            <v>1298</v>
          </cell>
          <cell r="S220" t="str">
            <v>/ĐHKT-QĐ ngày 3/5/2019</v>
          </cell>
          <cell r="T220" t="str">
            <v>1298/ĐHKT-QĐ ngày 3/5/2019</v>
          </cell>
        </row>
        <row r="221">
          <cell r="C221" t="str">
            <v>Vương Thu Thảo 09/07/1991</v>
          </cell>
          <cell r="D221" t="str">
            <v>Vương Thu Thảo</v>
          </cell>
          <cell r="E221" t="str">
            <v>09/07/1991</v>
          </cell>
          <cell r="F221">
            <v>0</v>
          </cell>
          <cell r="G221" t="str">
            <v>Tài chính - Ngân hàng</v>
          </cell>
          <cell r="H221" t="str">
            <v>Tài chính - Ngân hàng</v>
          </cell>
          <cell r="I221">
            <v>60340201</v>
          </cell>
          <cell r="J221" t="str">
            <v>QH-2017-E</v>
          </cell>
          <cell r="K221">
            <v>2</v>
          </cell>
          <cell r="L221" t="str">
            <v>Chất lượng dịch vụ thẻ tại ngân hàng thương mại trách nhiệm hữu hạn một thành viên Dầu khí Toàn cầu - Chi nhánh Thăng Long</v>
          </cell>
          <cell r="M221">
            <v>0</v>
          </cell>
          <cell r="N221" t="str">
            <v>TS. Đinh Thị Thanh Vân</v>
          </cell>
          <cell r="O221" t="str">
            <v xml:space="preserve"> Trường ĐH Kinh tế, ĐHQG Hà Nội</v>
          </cell>
          <cell r="P221">
            <v>0</v>
          </cell>
          <cell r="Q221" t="str">
            <v>3575/QĐ-ĐHKT ngày 21/12/2018</v>
          </cell>
          <cell r="R221">
            <v>1299</v>
          </cell>
          <cell r="S221" t="str">
            <v>/ĐHKT-QĐ ngày 3/5/2019</v>
          </cell>
          <cell r="T221" t="str">
            <v>1299/ĐHKT-QĐ ngày 3/5/2019</v>
          </cell>
        </row>
        <row r="222">
          <cell r="C222" t="str">
            <v>Mai Thị Thư 09/03/1994</v>
          </cell>
          <cell r="D222" t="str">
            <v>Mai Thị Thư</v>
          </cell>
          <cell r="E222" t="str">
            <v>09/03/1994</v>
          </cell>
          <cell r="F222">
            <v>0</v>
          </cell>
          <cell r="G222" t="str">
            <v>Tài chính - Ngân hàng</v>
          </cell>
          <cell r="H222" t="str">
            <v>Tài chính - Ngân hàng</v>
          </cell>
          <cell r="I222">
            <v>60340201</v>
          </cell>
          <cell r="J222" t="str">
            <v>QH-2017-E</v>
          </cell>
          <cell r="K222">
            <v>2</v>
          </cell>
          <cell r="L222" t="str">
            <v>Hiệu quả quản trị dòng tiền tại công ty cổ phần CLAY Việt Nam</v>
          </cell>
          <cell r="M222">
            <v>0</v>
          </cell>
          <cell r="N222" t="str">
            <v>TS. Đỗ Hồng Nhung</v>
          </cell>
          <cell r="O222" t="str">
            <v>Trường ĐH Kinh tế Quốc dân</v>
          </cell>
          <cell r="P222">
            <v>0</v>
          </cell>
          <cell r="Q222" t="str">
            <v>3575/QĐ-ĐHKT ngày 21/12/2018</v>
          </cell>
          <cell r="R222">
            <v>1300</v>
          </cell>
          <cell r="S222" t="str">
            <v>/ĐHKT-QĐ ngày 3/5/2019</v>
          </cell>
          <cell r="T222" t="str">
            <v>1300/ĐHKT-QĐ ngày 3/5/2019</v>
          </cell>
        </row>
        <row r="223">
          <cell r="C223" t="str">
            <v>Lê Nguyên Tùng 08/11/1994</v>
          </cell>
          <cell r="D223" t="str">
            <v>Lê Nguyên Tùng</v>
          </cell>
          <cell r="E223" t="str">
            <v>08/11/1994</v>
          </cell>
          <cell r="F223">
            <v>0</v>
          </cell>
          <cell r="G223" t="str">
            <v>Tài chính - Ngân hàng</v>
          </cell>
          <cell r="H223" t="str">
            <v>Tài chính - Ngân hàng</v>
          </cell>
          <cell r="I223">
            <v>60340201</v>
          </cell>
          <cell r="J223" t="str">
            <v>QH-2017-E</v>
          </cell>
          <cell r="K223">
            <v>2</v>
          </cell>
          <cell r="L223" t="str">
            <v>Quản lý thu ngân sách nhà nước trên địa bàn tỉnh Hà Nam</v>
          </cell>
          <cell r="M223">
            <v>0</v>
          </cell>
          <cell r="N223" t="str">
            <v>PGS.TS. Nguyễn Văn Hiệu</v>
          </cell>
          <cell r="O223" t="str">
            <v xml:space="preserve"> Trường ĐH Kinh tế, ĐHQG Hà Nội</v>
          </cell>
          <cell r="P223">
            <v>0</v>
          </cell>
          <cell r="Q223" t="str">
            <v>3575/QĐ-ĐHKT ngày 21/12/2018</v>
          </cell>
          <cell r="R223">
            <v>1301</v>
          </cell>
          <cell r="S223" t="str">
            <v>/ĐHKT-QĐ ngày 3/5/2019</v>
          </cell>
          <cell r="T223" t="str">
            <v>1301/ĐHKT-QĐ ngày 3/5/2019</v>
          </cell>
        </row>
        <row r="224">
          <cell r="C224" t="str">
            <v>Lưu Thị Kim Tuyến 19/02/1989</v>
          </cell>
          <cell r="D224" t="str">
            <v>Lưu Thị Kim Tuyến</v>
          </cell>
          <cell r="E224" t="str">
            <v>19/02/1989</v>
          </cell>
          <cell r="F224">
            <v>0</v>
          </cell>
          <cell r="G224" t="str">
            <v>Tài chính - Ngân hàng</v>
          </cell>
          <cell r="H224" t="str">
            <v>Tài chính - Ngân hàng</v>
          </cell>
          <cell r="I224">
            <v>60340201</v>
          </cell>
          <cell r="J224" t="str">
            <v>QH-2017-E</v>
          </cell>
          <cell r="K224">
            <v>2</v>
          </cell>
          <cell r="L224" t="str">
            <v>Phát triển tín dụng phân khúc khách hàng bán lẻ tại Ngân hàng TMCP Công thương Việt Nam - Chi nhánh Vĩnh Phúc</v>
          </cell>
          <cell r="M224">
            <v>0</v>
          </cell>
          <cell r="N224" t="str">
            <v>TS. Trần Thị Vân Anh</v>
          </cell>
          <cell r="O224" t="str">
            <v xml:space="preserve"> Trường ĐH Kinh tế, ĐHQG Hà Nội</v>
          </cell>
          <cell r="P224">
            <v>0</v>
          </cell>
          <cell r="Q224" t="str">
            <v>3575/QĐ-ĐHKT ngày 21/12/2018</v>
          </cell>
          <cell r="R224">
            <v>1302</v>
          </cell>
          <cell r="S224" t="str">
            <v>/ĐHKT-QĐ ngày 3/5/2019</v>
          </cell>
          <cell r="T224" t="str">
            <v>1302/ĐHKT-QĐ ngày 3/5/2019</v>
          </cell>
        </row>
        <row r="225">
          <cell r="C225" t="str">
            <v>Nguyễn Thanh Tuynh 20/05/1977</v>
          </cell>
          <cell r="D225" t="str">
            <v>Nguyễn Thanh Tuynh</v>
          </cell>
          <cell r="E225" t="str">
            <v>20/05/1977</v>
          </cell>
          <cell r="F225">
            <v>0</v>
          </cell>
          <cell r="G225" t="str">
            <v>Tài chính - Ngân hàng</v>
          </cell>
          <cell r="H225" t="str">
            <v>Tài chính - Ngân hàng</v>
          </cell>
          <cell r="I225">
            <v>60340201</v>
          </cell>
          <cell r="J225" t="str">
            <v>QH-2017-E</v>
          </cell>
          <cell r="K225">
            <v>2</v>
          </cell>
          <cell r="L225" t="str">
            <v>Phát triển sản phẩm thẻ ngân hàng tại Ngân hàng Hợp tác xã Việt Nam</v>
          </cell>
          <cell r="M225">
            <v>0</v>
          </cell>
          <cell r="N225" t="str">
            <v>TS. Nguyễn Phú Hà</v>
          </cell>
          <cell r="O225" t="str">
            <v xml:space="preserve"> Trường ĐH Kinh tế, ĐHQG Hà Nội</v>
          </cell>
          <cell r="P225">
            <v>0</v>
          </cell>
          <cell r="Q225" t="str">
            <v>3575/QĐ-ĐHKT ngày 21/12/2018</v>
          </cell>
          <cell r="R225">
            <v>1303</v>
          </cell>
          <cell r="S225" t="str">
            <v>/ĐHKT-QĐ ngày 3/5/2019</v>
          </cell>
          <cell r="T225" t="str">
            <v>1303/ĐHKT-QĐ ngày 3/5/2019</v>
          </cell>
        </row>
        <row r="226">
          <cell r="C226" t="str">
            <v>Nguyễn Hồng Vân 19/07/1994</v>
          </cell>
          <cell r="D226" t="str">
            <v>Nguyễn Hồng Vân</v>
          </cell>
          <cell r="E226" t="str">
            <v>19/07/1994</v>
          </cell>
          <cell r="F226">
            <v>0</v>
          </cell>
          <cell r="G226" t="str">
            <v>Tài chính - Ngân hàng</v>
          </cell>
          <cell r="H226" t="str">
            <v>Tài chính - Ngân hàng</v>
          </cell>
          <cell r="I226">
            <v>60340201</v>
          </cell>
          <cell r="J226" t="str">
            <v>QH-2017-E</v>
          </cell>
          <cell r="K226">
            <v>2</v>
          </cell>
          <cell r="L226" t="str">
            <v xml:space="preserve">Phát triển dịch vụ Mobile Banking tại Ngân hàng TMCP Ngoại thương Việt Nam </v>
          </cell>
          <cell r="M226">
            <v>0</v>
          </cell>
          <cell r="N226" t="str">
            <v>TS. Trần Thị Vân Anh</v>
          </cell>
          <cell r="O226" t="str">
            <v xml:space="preserve"> Trường ĐH Kinh tế, ĐHQG Hà Nội</v>
          </cell>
          <cell r="P226">
            <v>0</v>
          </cell>
          <cell r="Q226" t="str">
            <v>3575/QĐ-ĐHKT ngày 21/12/2018</v>
          </cell>
          <cell r="R226">
            <v>1304</v>
          </cell>
          <cell r="S226" t="str">
            <v>/ĐHKT-QĐ ngày 3/5/2019</v>
          </cell>
          <cell r="T226" t="str">
            <v>1304/ĐHKT-QĐ ngày 3/5/2019</v>
          </cell>
        </row>
        <row r="227">
          <cell r="C227" t="str">
            <v>Nguyễn Tiến Đạt 20/11/1991</v>
          </cell>
          <cell r="D227" t="str">
            <v>Nguyễn Tiến Đạt</v>
          </cell>
          <cell r="E227" t="str">
            <v>20/11/1991</v>
          </cell>
          <cell r="F227">
            <v>0</v>
          </cell>
          <cell r="G227" t="str">
            <v>Tài chính - Ngân hàng</v>
          </cell>
          <cell r="H227" t="str">
            <v>Tài chính - Ngân hàng</v>
          </cell>
          <cell r="I227">
            <v>60340201</v>
          </cell>
          <cell r="J227" t="str">
            <v>QH-2017-E</v>
          </cell>
          <cell r="K227">
            <v>2</v>
          </cell>
          <cell r="L227" t="str">
            <v>Thẩm định cho vay tại trung tâm thẩm định khách hàng cá nhân Ngân hàng TMCP Quân đội</v>
          </cell>
          <cell r="M227">
            <v>0</v>
          </cell>
          <cell r="N227" t="str">
            <v>TS. Trịnh Thị Phan Lan</v>
          </cell>
          <cell r="O227" t="str">
            <v xml:space="preserve"> Trường ĐH Kinh tế, ĐHQG Hà Nội</v>
          </cell>
          <cell r="P227">
            <v>0</v>
          </cell>
          <cell r="Q227" t="str">
            <v>3575/QĐ-ĐHKT ngày 21/12/2018</v>
          </cell>
          <cell r="R227">
            <v>1305</v>
          </cell>
          <cell r="S227" t="str">
            <v>/ĐHKT-QĐ ngày 3/5/2019</v>
          </cell>
          <cell r="T227" t="str">
            <v>1305/ĐHKT-QĐ ngày 3/5/2019</v>
          </cell>
        </row>
        <row r="228">
          <cell r="C228" t="str">
            <v>Nguyễn Thị Dung 16/11/1995</v>
          </cell>
          <cell r="D228" t="str">
            <v>Nguyễn Thị Dung</v>
          </cell>
          <cell r="E228" t="str">
            <v>16/11/1995</v>
          </cell>
          <cell r="F228">
            <v>0</v>
          </cell>
          <cell r="G228" t="str">
            <v>Tài chính - Ngân hàng</v>
          </cell>
          <cell r="H228" t="str">
            <v>Tài chính - Ngân hàng</v>
          </cell>
          <cell r="I228">
            <v>60340201</v>
          </cell>
          <cell r="J228" t="str">
            <v>QH-2017-E</v>
          </cell>
          <cell r="K228">
            <v>2</v>
          </cell>
          <cell r="L228" t="str">
            <v>Hiệu quả hoạt động sản xuất - kinh doanh tại Công ty cổ phần Viglacera Đông Anh</v>
          </cell>
          <cell r="M228">
            <v>0</v>
          </cell>
          <cell r="N228" t="str">
            <v>TS. Nguyễn Thị Nhung</v>
          </cell>
          <cell r="O228" t="str">
            <v xml:space="preserve"> Trường ĐH Kinh tế, ĐHQG Hà Nội</v>
          </cell>
          <cell r="P228">
            <v>0</v>
          </cell>
          <cell r="Q228" t="str">
            <v>3575/QĐ-ĐHKT ngày 21/12/2018</v>
          </cell>
          <cell r="R228">
            <v>1306</v>
          </cell>
          <cell r="S228" t="str">
            <v>/ĐHKT-QĐ ngày 3/5/2019</v>
          </cell>
          <cell r="T228" t="str">
            <v>1306/ĐHKT-QĐ ngày 3/5/2019</v>
          </cell>
        </row>
        <row r="229">
          <cell r="C229" t="str">
            <v>Nguyễn Thị Thu Hà 14/07/1982</v>
          </cell>
          <cell r="D229" t="str">
            <v>Nguyễn Thị Thu Hà</v>
          </cell>
          <cell r="E229" t="str">
            <v>14/07/1982</v>
          </cell>
          <cell r="F229">
            <v>0</v>
          </cell>
          <cell r="G229" t="str">
            <v>Tài chính - Ngân hàng</v>
          </cell>
          <cell r="H229" t="str">
            <v>Tài chính - Ngân hàng</v>
          </cell>
          <cell r="I229">
            <v>60340201</v>
          </cell>
          <cell r="J229" t="str">
            <v>QH-2017-E</v>
          </cell>
          <cell r="K229">
            <v>2</v>
          </cell>
          <cell r="L229" t="str">
            <v>Quản trị rủi ro tín dụng trong hoạt động cho vay khách hàng doanh nghiệp tại Ngân hàng TMCP Công thương Việt Nam - Chi nhánh Hoàn Kiếm</v>
          </cell>
          <cell r="M229">
            <v>0</v>
          </cell>
          <cell r="N229" t="str">
            <v>TS. Nguyễn Thị Kim Oanh</v>
          </cell>
          <cell r="O229" t="str">
            <v xml:space="preserve">Bảo hiểm tiền gửi Việt Nam, chi nhánh Hà Nội </v>
          </cell>
          <cell r="P229">
            <v>0</v>
          </cell>
          <cell r="Q229" t="str">
            <v>3575/QĐ-ĐHKT ngày 21/12/2018</v>
          </cell>
          <cell r="R229">
            <v>1307</v>
          </cell>
          <cell r="S229" t="str">
            <v>/ĐHKT-QĐ ngày 3/5/2019</v>
          </cell>
          <cell r="T229" t="str">
            <v>1307/ĐHKT-QĐ ngày 3/5/2019</v>
          </cell>
        </row>
        <row r="230">
          <cell r="C230" t="str">
            <v>Trần Hải Hoàn 03/12/1990</v>
          </cell>
          <cell r="D230" t="str">
            <v>Trần Hải Hoàn</v>
          </cell>
          <cell r="E230" t="str">
            <v>03/12/1990</v>
          </cell>
          <cell r="F230">
            <v>0</v>
          </cell>
          <cell r="G230" t="str">
            <v>Tài chính - Ngân hàng</v>
          </cell>
          <cell r="H230" t="str">
            <v>Tài chính - Ngân hàng</v>
          </cell>
          <cell r="I230">
            <v>60340201</v>
          </cell>
          <cell r="J230" t="str">
            <v>QH-2017-E</v>
          </cell>
          <cell r="K230">
            <v>2</v>
          </cell>
          <cell r="L230" t="str">
            <v>Phát triển dịch vụ thẻ tại Ngân hàng TMCP Hàng Hải Việt Nam - Chi nhánh Đông Đô</v>
          </cell>
          <cell r="M230">
            <v>0</v>
          </cell>
          <cell r="N230" t="str">
            <v>PGS.TS. Trịnh Thị Hoa Mai</v>
          </cell>
          <cell r="O230" t="str">
            <v xml:space="preserve"> Trường ĐH Kinh tế, ĐHQG Hà Nội</v>
          </cell>
          <cell r="P230">
            <v>0</v>
          </cell>
          <cell r="Q230" t="str">
            <v>3575/QĐ-ĐHKT ngày 21/12/2018</v>
          </cell>
          <cell r="R230">
            <v>1308</v>
          </cell>
          <cell r="S230" t="str">
            <v>/ĐHKT-QĐ ngày 3/5/2019</v>
          </cell>
          <cell r="T230" t="str">
            <v>1308/ĐHKT-QĐ ngày 3/5/2019</v>
          </cell>
        </row>
        <row r="231">
          <cell r="C231" t="str">
            <v>Lê Trung Vĩnh Luân 21/01/1993</v>
          </cell>
          <cell r="D231" t="str">
            <v>Lê Trung Vĩnh Luân</v>
          </cell>
          <cell r="E231" t="str">
            <v>21/01/1993</v>
          </cell>
          <cell r="F231">
            <v>0</v>
          </cell>
          <cell r="G231" t="str">
            <v>Tài chính - Ngân hàng</v>
          </cell>
          <cell r="H231" t="str">
            <v>Tài chính - Ngân hàng</v>
          </cell>
          <cell r="I231">
            <v>60340201</v>
          </cell>
          <cell r="J231" t="str">
            <v>QH-2017-E</v>
          </cell>
          <cell r="K231">
            <v>2</v>
          </cell>
          <cell r="L231" t="str">
            <v>Công tác kiểm tra thuế đối với doanh nghiệp tại chi cục thuế huyện Gia Lâm</v>
          </cell>
          <cell r="M231">
            <v>0</v>
          </cell>
          <cell r="N231" t="str">
            <v>TS. Nguyễn Thị Hồng Thúy</v>
          </cell>
          <cell r="O231" t="str">
            <v xml:space="preserve"> Trường ĐH Kinh tế, ĐHQG Hà Nội</v>
          </cell>
          <cell r="P231">
            <v>0</v>
          </cell>
          <cell r="Q231" t="str">
            <v>3575/QĐ-ĐHKT ngày 21/12/2018</v>
          </cell>
          <cell r="R231">
            <v>1309</v>
          </cell>
          <cell r="S231" t="str">
            <v>/ĐHKT-QĐ ngày 3/5/2019</v>
          </cell>
          <cell r="T231" t="str">
            <v>1309/ĐHKT-QĐ ngày 3/5/2019</v>
          </cell>
        </row>
        <row r="232">
          <cell r="C232" t="str">
            <v>Vũ Thuỳ Mai 07/12/1992</v>
          </cell>
          <cell r="D232" t="str">
            <v>Vũ Thuỳ Mai</v>
          </cell>
          <cell r="E232" t="str">
            <v>07/12/1992</v>
          </cell>
          <cell r="F232">
            <v>0</v>
          </cell>
          <cell r="G232" t="str">
            <v>Tài chính - Ngân hàng</v>
          </cell>
          <cell r="H232" t="str">
            <v>Tài chính - Ngân hàng</v>
          </cell>
          <cell r="I232">
            <v>60340201</v>
          </cell>
          <cell r="J232" t="str">
            <v>QH-2017-E</v>
          </cell>
          <cell r="K232">
            <v>2</v>
          </cell>
          <cell r="L232" t="str">
            <v>Phát triển huy động vốn tại Ngân hàng TMCP Đầu tư và phát triển Việt Nam - Chi nhánh Tràng An</v>
          </cell>
          <cell r="M232">
            <v>0</v>
          </cell>
          <cell r="N232" t="str">
            <v>PGS.TS. Trần Thị Thái Hà</v>
          </cell>
          <cell r="O232" t="str">
            <v xml:space="preserve"> Trường ĐH Kinh tế, ĐHQG Hà Nội</v>
          </cell>
          <cell r="P232">
            <v>0</v>
          </cell>
          <cell r="Q232" t="str">
            <v>3575/QĐ-ĐHKT ngày 21/12/2018</v>
          </cell>
          <cell r="R232">
            <v>1310</v>
          </cell>
          <cell r="S232" t="str">
            <v>/ĐHKT-QĐ ngày 3/5/2019</v>
          </cell>
          <cell r="T232" t="str">
            <v>1310/ĐHKT-QĐ ngày 3/5/2019</v>
          </cell>
        </row>
        <row r="233">
          <cell r="C233" t="str">
            <v>Phạm Huyền Trang 21/04/1995</v>
          </cell>
          <cell r="D233" t="str">
            <v>Phạm Huyền Trang</v>
          </cell>
          <cell r="E233" t="str">
            <v>21/04/1995</v>
          </cell>
          <cell r="F233">
            <v>0</v>
          </cell>
          <cell r="G233" t="str">
            <v>Tài chính - Ngân hàng</v>
          </cell>
          <cell r="H233" t="str">
            <v>Tài chính - Ngân hàng</v>
          </cell>
          <cell r="I233">
            <v>60340201</v>
          </cell>
          <cell r="J233" t="str">
            <v>QH-2017-E</v>
          </cell>
          <cell r="K233">
            <v>2</v>
          </cell>
          <cell r="L233" t="str">
            <v>Chất lượng cho vay khách hàng cá nhân tại Ngân hàng nông nghiệp và phát triển nông thôn Việt Nam - Chi nhánh huyện Thanh Oai</v>
          </cell>
          <cell r="M233">
            <v>0</v>
          </cell>
          <cell r="N233" t="str">
            <v>TS. Nguyễn Thị Hương Liên</v>
          </cell>
          <cell r="O233" t="str">
            <v xml:space="preserve"> Trường ĐH Kinh tế, ĐHQG Hà Nội</v>
          </cell>
          <cell r="P233">
            <v>0</v>
          </cell>
          <cell r="Q233" t="str">
            <v>3575/QĐ-ĐHKT ngày 21/12/2018</v>
          </cell>
          <cell r="R233">
            <v>1311</v>
          </cell>
          <cell r="S233" t="str">
            <v>/ĐHKT-QĐ ngày 3/5/2019</v>
          </cell>
          <cell r="T233" t="str">
            <v>1311/ĐHKT-QĐ ngày 3/5/2019</v>
          </cell>
        </row>
        <row r="234">
          <cell r="C234" t="str">
            <v>Trương Lâm Tùng 17/09/1992</v>
          </cell>
          <cell r="D234" t="str">
            <v>Trương Lâm Tùng</v>
          </cell>
          <cell r="E234" t="str">
            <v>17/09/1992</v>
          </cell>
          <cell r="F234">
            <v>0</v>
          </cell>
          <cell r="G234" t="str">
            <v>Tài chính - Ngân hàng</v>
          </cell>
          <cell r="H234" t="str">
            <v>Tài chính - Ngân hàng</v>
          </cell>
          <cell r="I234">
            <v>60340201</v>
          </cell>
          <cell r="J234" t="str">
            <v>QH-2017-E</v>
          </cell>
          <cell r="K234">
            <v>2</v>
          </cell>
          <cell r="L234" t="str">
            <v>Chất lượng tín dụng bán lẻ của Ngân hàng TMCP Đầu tư và Phát triển Việt Nam - Chi nhánh tỉnh Tuyên Quang</v>
          </cell>
          <cell r="M234">
            <v>0</v>
          </cell>
          <cell r="N234" t="str">
            <v>PGS.TS. Trần Thị Thái Hà</v>
          </cell>
          <cell r="O234" t="str">
            <v xml:space="preserve"> Trường ĐH Kinh tế, ĐHQG Hà Nội</v>
          </cell>
          <cell r="P234">
            <v>0</v>
          </cell>
          <cell r="Q234" t="str">
            <v>3575/QĐ-ĐHKT ngày 21/12/2018</v>
          </cell>
          <cell r="R234">
            <v>1312</v>
          </cell>
          <cell r="S234" t="str">
            <v>/ĐHKT-QĐ ngày 3/5/2019</v>
          </cell>
          <cell r="T234" t="str">
            <v>1312/ĐHKT-QĐ ngày 3/5/2019</v>
          </cell>
        </row>
        <row r="235">
          <cell r="C235" t="str">
            <v>Lê Thị Hải Yến 25/11/1987</v>
          </cell>
          <cell r="D235" t="str">
            <v>Lê Thị Hải Yến</v>
          </cell>
          <cell r="E235" t="str">
            <v>25/11/1987</v>
          </cell>
          <cell r="F235">
            <v>0</v>
          </cell>
          <cell r="G235" t="str">
            <v>Tài chính - Ngân hàng</v>
          </cell>
          <cell r="H235" t="str">
            <v>Tài chính - Ngân hàng</v>
          </cell>
          <cell r="I235">
            <v>60340201</v>
          </cell>
          <cell r="J235" t="str">
            <v>QH-2017-E</v>
          </cell>
          <cell r="K235">
            <v>2</v>
          </cell>
          <cell r="L235" t="str">
            <v>Hiệu quả sử dụng vốn tại Công ty Cổ phần Máy - Thiết bị Dầu khí</v>
          </cell>
          <cell r="M235">
            <v>0</v>
          </cell>
          <cell r="N235" t="str">
            <v>TS. Đỗ Kiều Oanh</v>
          </cell>
          <cell r="O235" t="str">
            <v xml:space="preserve"> Trường ĐH Kinh tế, ĐHQG Hà Nội</v>
          </cell>
          <cell r="P235">
            <v>0</v>
          </cell>
          <cell r="Q235" t="str">
            <v>3575/QĐ-ĐHKT ngày 21/12/2018</v>
          </cell>
          <cell r="R235">
            <v>1315</v>
          </cell>
          <cell r="S235" t="str">
            <v>/ĐHKT-QĐ ngày 3/5/2019</v>
          </cell>
          <cell r="T235" t="str">
            <v>1315/ĐHKT-QĐ ngày 3/5/2019</v>
          </cell>
        </row>
        <row r="236">
          <cell r="C236" t="str">
            <v>Nguyễn Thị Thu Trang 14/10/1988</v>
          </cell>
          <cell r="D236" t="str">
            <v>Nguyễn Thị Thu Trang</v>
          </cell>
          <cell r="E236" t="str">
            <v>14/10/1988</v>
          </cell>
          <cell r="F236">
            <v>0</v>
          </cell>
          <cell r="G236" t="str">
            <v>Quản trị kinh doanh</v>
          </cell>
          <cell r="H236" t="str">
            <v>Quản trị kinh doanh</v>
          </cell>
          <cell r="I236">
            <v>60340102</v>
          </cell>
          <cell r="J236" t="str">
            <v>QH-2017-E</v>
          </cell>
          <cell r="K236">
            <v>2</v>
          </cell>
          <cell r="L236" t="str">
            <v>Đánh giá sự hài lòng của người nộp thuế về công tác kê khai, nộp thuế trên địa bàn Thành phố Hà Nội</v>
          </cell>
          <cell r="M236">
            <v>0</v>
          </cell>
          <cell r="N236" t="str">
            <v>TS. Trần Thế Nữ</v>
          </cell>
          <cell r="O236" t="str">
            <v xml:space="preserve"> Trường ĐH Kinh tế, ĐHQG Hà Nội</v>
          </cell>
          <cell r="P236">
            <v>0</v>
          </cell>
          <cell r="Q236" t="str">
            <v>3572/QĐ-ĐHKT ngày 21/12/2018</v>
          </cell>
          <cell r="R236">
            <v>1482</v>
          </cell>
          <cell r="S236" t="str">
            <v>/ĐHKT-QĐ ngày 17/5/2019</v>
          </cell>
          <cell r="T236" t="str">
            <v>1482/ĐHKT-QĐ ngày 17/5/2019</v>
          </cell>
        </row>
        <row r="237">
          <cell r="C237" t="str">
            <v>Nguyễn Đỗ Quyên 02/02/1986</v>
          </cell>
          <cell r="D237" t="str">
            <v>Nguyễn Đỗ Quyên</v>
          </cell>
          <cell r="E237" t="str">
            <v>02/02/1986</v>
          </cell>
          <cell r="F237">
            <v>0</v>
          </cell>
          <cell r="G237" t="str">
            <v>Quản trị kinh doanh</v>
          </cell>
          <cell r="H237" t="str">
            <v>Quản trị kinh doanh</v>
          </cell>
          <cell r="I237">
            <v>60340102</v>
          </cell>
          <cell r="J237" t="str">
            <v>QH-2017-E</v>
          </cell>
          <cell r="K237">
            <v>2</v>
          </cell>
          <cell r="L237" t="str">
            <v>Các nhân tố ảnh hưởng đến hành vi lựa chọn Chương trình đào tạo đại học trực tuyến của khách hàng tại Trường Đại học Kinh tế quốc dân</v>
          </cell>
          <cell r="M237">
            <v>0</v>
          </cell>
          <cell r="N237" t="str">
            <v>TS. Nguyễn Phương Mai</v>
          </cell>
          <cell r="O237" t="str">
            <v xml:space="preserve"> Trường ĐH Kinh tế, ĐHQG Hà Nội</v>
          </cell>
          <cell r="P237">
            <v>0</v>
          </cell>
          <cell r="Q237" t="str">
            <v>3572/QĐ-ĐHKT ngày 21/12/2018</v>
          </cell>
          <cell r="R237">
            <v>1483</v>
          </cell>
          <cell r="S237" t="str">
            <v>/ĐHKT-QĐ ngày 17/5/2019</v>
          </cell>
          <cell r="T237" t="str">
            <v>1483/ĐHKT-QĐ ngày 17/5/2019</v>
          </cell>
        </row>
        <row r="238">
          <cell r="C238" t="str">
            <v>Hà Ngọc Bắc 16/01/1992</v>
          </cell>
          <cell r="D238" t="str">
            <v>Hà Ngọc Bắc</v>
          </cell>
          <cell r="E238" t="str">
            <v>16/01/1992</v>
          </cell>
          <cell r="F238">
            <v>0</v>
          </cell>
          <cell r="G238" t="str">
            <v>Kinh tế chính trị</v>
          </cell>
          <cell r="H238" t="str">
            <v>Quản lý kinh tế</v>
          </cell>
          <cell r="I238">
            <v>60340410</v>
          </cell>
          <cell r="J238" t="str">
            <v>QH-2017-E</v>
          </cell>
          <cell r="K238">
            <v>2</v>
          </cell>
          <cell r="L238" t="str">
            <v>Quản lý nhân lực tại Ngân hàng Thương mại cổ phần Xuất nhập khẩu Việt Nam - Chi nhánh Ba Đình, Hà Nội</v>
          </cell>
          <cell r="M238">
            <v>0</v>
          </cell>
          <cell r="N238" t="str">
            <v>PGS.TS Nguyễn Duy Lạc</v>
          </cell>
          <cell r="O238" t="str">
            <v>Trường Đại học Mỏ - Địa chất</v>
          </cell>
          <cell r="P238">
            <v>0</v>
          </cell>
          <cell r="Q238" t="str">
            <v>3577/QĐ-ĐHKT ngày 21/12/2018</v>
          </cell>
          <cell r="R238">
            <v>1567</v>
          </cell>
          <cell r="S238" t="str">
            <v>/ĐHKT-QĐ ngày 28/5/2019</v>
          </cell>
          <cell r="T238" t="str">
            <v>1567/ĐHKT-QĐ ngày 28/5/2019</v>
          </cell>
        </row>
        <row r="239">
          <cell r="C239" t="str">
            <v>Nguyễn Thị Mỹ Linh 10/09/1993</v>
          </cell>
          <cell r="D239" t="str">
            <v>Nguyễn Thị Mỹ Linh</v>
          </cell>
          <cell r="E239" t="str">
            <v>10/09/1993</v>
          </cell>
          <cell r="F239">
            <v>0</v>
          </cell>
          <cell r="G239" t="str">
            <v>Kinh tế chính trị</v>
          </cell>
          <cell r="H239" t="str">
            <v>Quản lý kinh tế</v>
          </cell>
          <cell r="I239">
            <v>60340410</v>
          </cell>
          <cell r="J239" t="str">
            <v>QH-2017-E</v>
          </cell>
          <cell r="K239">
            <v>2</v>
          </cell>
          <cell r="L239" t="str">
            <v>Quản lý nhân lực khảo thí tại Đại học Quốc Gia Hà Nội</v>
          </cell>
          <cell r="M239">
            <v>0</v>
          </cell>
          <cell r="N239" t="str">
            <v>PGS.TS Trần Đức Hiệp</v>
          </cell>
          <cell r="O239" t="str">
            <v>Trường ĐHKT, ĐHQGHN</v>
          </cell>
          <cell r="P239">
            <v>0</v>
          </cell>
          <cell r="Q239" t="str">
            <v>3577/QĐ-ĐHKT ngày 21/12/2018</v>
          </cell>
          <cell r="R239">
            <v>1568</v>
          </cell>
          <cell r="S239" t="str">
            <v>/ĐHKT-QĐ ngày 28/5/2019</v>
          </cell>
          <cell r="T239" t="str">
            <v>1568/ĐHKT-QĐ ngày 28/5/2019</v>
          </cell>
        </row>
        <row r="240">
          <cell r="C240" t="str">
            <v>Nguyễn Tuấn Anh 11/04/1992</v>
          </cell>
          <cell r="D240" t="str">
            <v>Nguyễn Tuấn Anh</v>
          </cell>
          <cell r="E240" t="str">
            <v>11/04/1992</v>
          </cell>
          <cell r="F240">
            <v>0</v>
          </cell>
          <cell r="G240" t="str">
            <v>Kinh tế chính trị</v>
          </cell>
          <cell r="H240" t="str">
            <v>Quản lý kinh tế</v>
          </cell>
          <cell r="I240">
            <v>60340410</v>
          </cell>
          <cell r="J240" t="str">
            <v>QH-2017-E</v>
          </cell>
          <cell r="K240">
            <v>2</v>
          </cell>
          <cell r="L240" t="str">
            <v>Quản lý kênh phân phối sản phẩm tại Tổng công ty cổ phần bưu chính Viettel</v>
          </cell>
          <cell r="M240">
            <v>0</v>
          </cell>
          <cell r="N240" t="str">
            <v>PGS.TS Lê Danh Tốn</v>
          </cell>
          <cell r="O240" t="str">
            <v>Trường ĐHKT, ĐHQGHN</v>
          </cell>
          <cell r="P240">
            <v>0</v>
          </cell>
          <cell r="Q240" t="str">
            <v>3577/QĐ-ĐHKT ngày 21/12/2018</v>
          </cell>
          <cell r="R240">
            <v>1569</v>
          </cell>
          <cell r="S240" t="str">
            <v>/ĐHKT-QĐ ngày 28/5/2019</v>
          </cell>
          <cell r="T240" t="str">
            <v>1569/ĐHKT-QĐ ngày 28/5/2019</v>
          </cell>
        </row>
        <row r="241">
          <cell r="C241" t="str">
            <v>Nguyễn Thúy Nhị 02/04/1993</v>
          </cell>
          <cell r="D241" t="str">
            <v>Nguyễn Thúy Nhị</v>
          </cell>
          <cell r="E241" t="str">
            <v>02/04/1993</v>
          </cell>
          <cell r="F241">
            <v>0</v>
          </cell>
          <cell r="G241" t="str">
            <v>Kinh tế chính trị</v>
          </cell>
          <cell r="H241" t="str">
            <v>Quản lý kinh tế</v>
          </cell>
          <cell r="I241">
            <v>60340410</v>
          </cell>
          <cell r="J241" t="str">
            <v>QH-2017-E</v>
          </cell>
          <cell r="K241">
            <v>2</v>
          </cell>
          <cell r="L241" t="str">
            <v>Nâng cao năng lực cạnh tranh cấp huyện tại tỉnh Lào Cai</v>
          </cell>
          <cell r="M241">
            <v>0</v>
          </cell>
          <cell r="N241" t="str">
            <v>PGS.TS Đinh Văn Thông</v>
          </cell>
          <cell r="O241" t="str">
            <v>Trường ĐHKT, ĐHQGHN</v>
          </cell>
          <cell r="P241">
            <v>0</v>
          </cell>
          <cell r="Q241" t="str">
            <v>3577/QĐ-ĐHKT ngày 21/12/2018</v>
          </cell>
          <cell r="R241">
            <v>1570</v>
          </cell>
          <cell r="S241" t="str">
            <v>/ĐHKT-QĐ ngày 28/5/2019</v>
          </cell>
          <cell r="T241" t="str">
            <v>1570/ĐHKT-QĐ ngày 28/5/2019</v>
          </cell>
        </row>
        <row r="242">
          <cell r="C242" t="str">
            <v>Nguyễn Huyền Trang 18/12/1990</v>
          </cell>
          <cell r="D242" t="str">
            <v>Nguyễn Huyền Trang</v>
          </cell>
          <cell r="E242" t="str">
            <v>18/12/1990</v>
          </cell>
          <cell r="F242">
            <v>0</v>
          </cell>
          <cell r="G242" t="str">
            <v>Kinh tế chính trị</v>
          </cell>
          <cell r="H242" t="str">
            <v>Kinh tế chính trị</v>
          </cell>
          <cell r="I242">
            <v>60310102</v>
          </cell>
          <cell r="J242" t="str">
            <v>QH-2017-E</v>
          </cell>
          <cell r="K242">
            <v>2</v>
          </cell>
          <cell r="L242" t="str">
            <v>Chính sách thu hút FDI gắn với mục tiêu đảm bảo an ninh kinh tế: Nghiên cứu trường hợp tỉnh Bắc Ninh</v>
          </cell>
          <cell r="M242">
            <v>0</v>
          </cell>
          <cell r="N242" t="str">
            <v>PGS.TS Lê Cao Đoàn</v>
          </cell>
          <cell r="O242" t="str">
            <v>Viện Kinh tế Việt Nam</v>
          </cell>
          <cell r="P242">
            <v>0</v>
          </cell>
          <cell r="Q242" t="str">
            <v>3574/QĐ-ĐHKT ngày 21/12/2018</v>
          </cell>
          <cell r="R242">
            <v>1571</v>
          </cell>
          <cell r="S242" t="str">
            <v>/ĐHKT-QĐ ngày 28/5/2019</v>
          </cell>
          <cell r="T242" t="str">
            <v>1571/ĐHKT-QĐ ngày 28/5/2019</v>
          </cell>
        </row>
        <row r="243">
          <cell r="C243" t="str">
            <v>Vũ Thị Phương Thảo 12/02/1989</v>
          </cell>
          <cell r="D243" t="str">
            <v>Vũ Thị Phương Thảo</v>
          </cell>
          <cell r="E243" t="str">
            <v>12/02/1989</v>
          </cell>
          <cell r="F243">
            <v>0</v>
          </cell>
          <cell r="G243" t="str">
            <v>Quản trị kinh doanh</v>
          </cell>
          <cell r="H243" t="str">
            <v>Quản trị kinh doanh</v>
          </cell>
          <cell r="I243">
            <v>60340102</v>
          </cell>
          <cell r="J243" t="str">
            <v>QH-2015-E</v>
          </cell>
          <cell r="K243">
            <v>1</v>
          </cell>
          <cell r="L243" t="str">
            <v>Tạo động lực làm việc cho người lao động tại công ty cổ phần Thú y Xanh Việt Nam</v>
          </cell>
          <cell r="M243">
            <v>0</v>
          </cell>
          <cell r="N243" t="str">
            <v>PGS.TS. Đỗ Minh Cương</v>
          </cell>
          <cell r="O243" t="str">
            <v>Trường ĐHKT, ĐHQGHN</v>
          </cell>
          <cell r="P243">
            <v>0</v>
          </cell>
          <cell r="Q243" t="str">
            <v>1054/QĐ-ĐHKT ngày 30/5/2016</v>
          </cell>
          <cell r="R243">
            <v>1615</v>
          </cell>
          <cell r="S243" t="str">
            <v>/ĐHKT-QĐ ngày 03/6/2019</v>
          </cell>
          <cell r="T243" t="str">
            <v>1615/ĐHKT-QĐ ngày 03/6/2019</v>
          </cell>
        </row>
        <row r="244">
          <cell r="C244" t="str">
            <v>Đặng Thị Phương Thảo 03/08/1995</v>
          </cell>
          <cell r="D244" t="str">
            <v>Đặng Thị Phương Thảo</v>
          </cell>
          <cell r="E244" t="str">
            <v>03/08/1995</v>
          </cell>
          <cell r="F244">
            <v>0</v>
          </cell>
          <cell r="G244" t="str">
            <v>Kinh tế chính trị</v>
          </cell>
          <cell r="H244" t="str">
            <v>Kinh tế chính trị</v>
          </cell>
          <cell r="I244">
            <v>60310102</v>
          </cell>
          <cell r="J244" t="str">
            <v>QH-2017-E</v>
          </cell>
          <cell r="K244">
            <v>2</v>
          </cell>
          <cell r="L244" t="str">
            <v>Vai trò Nhà nước trong phát triển dịch vụ du lịch tại thành phố Hà Long</v>
          </cell>
          <cell r="M244">
            <v>0</v>
          </cell>
          <cell r="N244" t="str">
            <v>TS. Nguyễn Thùy Anh</v>
          </cell>
          <cell r="O244" t="str">
            <v>Trường ĐHKT, ĐHQGHN</v>
          </cell>
          <cell r="P244">
            <v>0</v>
          </cell>
          <cell r="Q244" t="str">
            <v>3574/QĐ-ĐHKT ngày 21/12/2018</v>
          </cell>
          <cell r="R244">
            <v>1777</v>
          </cell>
          <cell r="S244" t="str">
            <v>/ĐHKT-QĐ ngày 20/6/2019</v>
          </cell>
          <cell r="T244" t="str">
            <v>1777/ĐHKT-QĐ ngày 20/6/2019</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D1" t="str">
            <v>Vũ Tư An 01/05/1991</v>
          </cell>
          <cell r="F1" t="str">
            <v>Quản trị kinh doanh</v>
          </cell>
          <cell r="H1" t="str">
            <v>Hà Tĩnh</v>
          </cell>
        </row>
        <row r="2">
          <cell r="D2" t="str">
            <v>Nguyễn Thị Hà 05/06/1988</v>
          </cell>
          <cell r="F2" t="str">
            <v>Quản trị Kinh doanh</v>
          </cell>
          <cell r="H2" t="str">
            <v>Bắc Giang</v>
          </cell>
        </row>
        <row r="3">
          <cell r="D3" t="str">
            <v>Bùi Thu Hằng 17/11/1991</v>
          </cell>
          <cell r="F3" t="str">
            <v>Quản trị kinh doanh</v>
          </cell>
          <cell r="H3" t="str">
            <v>Hà Nội</v>
          </cell>
        </row>
        <row r="4">
          <cell r="D4" t="str">
            <v>Phạm Kim Ngân 25/08/1990</v>
          </cell>
          <cell r="F4" t="str">
            <v>Quản trị kinh doanh</v>
          </cell>
          <cell r="H4" t="str">
            <v>Vĩnh Phúc</v>
          </cell>
        </row>
        <row r="5">
          <cell r="D5" t="str">
            <v>Nguyễn Nam Nho 26/08/1978</v>
          </cell>
          <cell r="F5" t="str">
            <v>Quản trị kinh doanh</v>
          </cell>
          <cell r="H5" t="str">
            <v>Ninh Bình</v>
          </cell>
        </row>
        <row r="6">
          <cell r="D6" t="str">
            <v>Nguyễn Anh Sơn 10/10/1992</v>
          </cell>
          <cell r="F6" t="str">
            <v>Quản trị kinh doanh</v>
          </cell>
          <cell r="H6" t="str">
            <v>Quảng Ninh</v>
          </cell>
        </row>
        <row r="7">
          <cell r="D7" t="str">
            <v>Nguyễn Văn Tuyên 25/12/1982</v>
          </cell>
          <cell r="F7" t="str">
            <v>Quản trị kinh doanh</v>
          </cell>
          <cell r="H7" t="str">
            <v>Hà Nội</v>
          </cell>
        </row>
        <row r="8">
          <cell r="D8" t="str">
            <v>Trần Hồng Thái 25/07/1983</v>
          </cell>
          <cell r="F8" t="str">
            <v>Quản trị kinh doanh</v>
          </cell>
          <cell r="H8" t="str">
            <v>Hà Nội</v>
          </cell>
        </row>
        <row r="9">
          <cell r="D9" t="str">
            <v>Phan Thanh Thúy 30/01/1990</v>
          </cell>
          <cell r="F9" t="str">
            <v>Quản trị kinh doanh</v>
          </cell>
          <cell r="H9" t="str">
            <v>Hà Nội</v>
          </cell>
        </row>
        <row r="10">
          <cell r="D10" t="str">
            <v>Cao Anh Trung 05/05/1987</v>
          </cell>
          <cell r="F10" t="str">
            <v>Quản trị kinh doanh</v>
          </cell>
          <cell r="H10" t="str">
            <v>Hà Nội</v>
          </cell>
        </row>
        <row r="11">
          <cell r="D11" t="str">
            <v>Nguyễn Thu Vân 03/03/1992</v>
          </cell>
          <cell r="F11" t="str">
            <v>Quản trị kinh doanh</v>
          </cell>
          <cell r="H11" t="str">
            <v>Hà Nội</v>
          </cell>
        </row>
        <row r="12">
          <cell r="D12" t="str">
            <v>Nguyễn Thu Hà 24/12/1987</v>
          </cell>
          <cell r="F12" t="str">
            <v>Kinh tế quốc tế</v>
          </cell>
          <cell r="H12" t="str">
            <v>Hà Nội</v>
          </cell>
        </row>
        <row r="13">
          <cell r="D13" t="str">
            <v>Phạm Trung Phương 06/01/1986</v>
          </cell>
          <cell r="F13" t="str">
            <v>Kinh tế quốc tế</v>
          </cell>
          <cell r="H13" t="str">
            <v>Phú Thọ</v>
          </cell>
        </row>
        <row r="14">
          <cell r="D14" t="str">
            <v>Trần Mạnh Quyền 23/10/1975</v>
          </cell>
          <cell r="F14" t="str">
            <v>Kinh tế quốc tế</v>
          </cell>
          <cell r="H14" t="str">
            <v>Bắc Ninh</v>
          </cell>
        </row>
        <row r="15">
          <cell r="D15" t="str">
            <v>Nguyễn Thị Hòa 22/02/1992</v>
          </cell>
          <cell r="F15" t="str">
            <v>Kinh tế quốc tế</v>
          </cell>
          <cell r="H15" t="str">
            <v>Hà Nội</v>
          </cell>
        </row>
        <row r="16">
          <cell r="D16" t="str">
            <v>Vũ Thu Hiền 10/09/1986</v>
          </cell>
          <cell r="F16" t="str">
            <v>Kinh tế quốc tế</v>
          </cell>
          <cell r="H16" t="str">
            <v>Hà Nội</v>
          </cell>
        </row>
        <row r="17">
          <cell r="D17" t="str">
            <v>Vũ Thu Hiền 10/09/1986</v>
          </cell>
          <cell r="F17" t="str">
            <v>Kinh tế quốc tế</v>
          </cell>
          <cell r="H17" t="str">
            <v>Quảng Ninh</v>
          </cell>
        </row>
        <row r="18">
          <cell r="D18" t="str">
            <v>Lê Thị Mỹ Lệ 13/04/1986</v>
          </cell>
          <cell r="F18" t="str">
            <v>Tài chính - Ngân hàng</v>
          </cell>
          <cell r="H18" t="str">
            <v>Lai Châu</v>
          </cell>
        </row>
        <row r="19">
          <cell r="D19" t="str">
            <v>Vũ Thị Loan 09/06/1993</v>
          </cell>
          <cell r="F19" t="e">
            <v>#N/A</v>
          </cell>
          <cell r="H19" t="str">
            <v>Hà Nội</v>
          </cell>
        </row>
        <row r="20">
          <cell r="D20" t="str">
            <v>Trương Lâm Tùng 17/09/1992</v>
          </cell>
          <cell r="F20" t="str">
            <v>Tài chính - Ngân hàng</v>
          </cell>
          <cell r="H20" t="str">
            <v>Hà Nội</v>
          </cell>
        </row>
        <row r="21">
          <cell r="D21" t="str">
            <v>Mai Thị Thư 09/03/1994</v>
          </cell>
          <cell r="F21" t="str">
            <v>Tài chính - Ngân hàng</v>
          </cell>
          <cell r="H21" t="str">
            <v>Hà Nội</v>
          </cell>
        </row>
        <row r="22">
          <cell r="D22" t="str">
            <v>Đào Chiến Thắng 09/03/1991</v>
          </cell>
          <cell r="F22" t="str">
            <v>Tài chính - Ngân hàng</v>
          </cell>
          <cell r="H22" t="str">
            <v>Nghệ An</v>
          </cell>
        </row>
        <row r="23">
          <cell r="D23" t="str">
            <v>Trịnh Thị Minh Thảo 19/06/1992</v>
          </cell>
          <cell r="F23" t="str">
            <v>Tài chính - Ngân hàng</v>
          </cell>
          <cell r="H23" t="str">
            <v>Hà Nội</v>
          </cell>
        </row>
        <row r="24">
          <cell r="D24" t="str">
            <v>Vương Thu Thảo 09/07/1991</v>
          </cell>
          <cell r="F24" t="str">
            <v>Tài chính - Ngân hàng</v>
          </cell>
          <cell r="H24" t="str">
            <v>Tuyên Quang</v>
          </cell>
        </row>
        <row r="25">
          <cell r="D25" t="str">
            <v>Lê Thị Hồng Nhung 18/04/1995</v>
          </cell>
          <cell r="F25" t="str">
            <v>Tài chính - Ngân hàng</v>
          </cell>
          <cell r="H25" t="str">
            <v>Phú Thọ</v>
          </cell>
        </row>
        <row r="26">
          <cell r="D26" t="str">
            <v>Bùi Quốc Lân 11/11/1989</v>
          </cell>
          <cell r="F26" t="str">
            <v>Tài chính - Ngân hàng</v>
          </cell>
          <cell r="H26" t="str">
            <v>Lâm Đồng</v>
          </cell>
        </row>
        <row r="27">
          <cell r="D27" t="str">
            <v>Nguyễn Văn Lâm 23/02/1991</v>
          </cell>
          <cell r="F27" t="str">
            <v>Tài chính - Ngân hàng</v>
          </cell>
          <cell r="H27" t="str">
            <v>Nam Định</v>
          </cell>
        </row>
        <row r="28">
          <cell r="D28" t="str">
            <v>Lê Mạnh Cường 04/05/1979</v>
          </cell>
          <cell r="F28" t="str">
            <v>Quản lý kinh tế</v>
          </cell>
          <cell r="H28" t="str">
            <v>Phú Thọ</v>
          </cell>
        </row>
        <row r="29">
          <cell r="D29" t="str">
            <v>Lê Thanh Hải 27/01/1982</v>
          </cell>
          <cell r="F29" t="str">
            <v>Quản lý kinh tế</v>
          </cell>
          <cell r="H29" t="str">
            <v>Vĩnh Phúc</v>
          </cell>
        </row>
        <row r="30">
          <cell r="D30" t="str">
            <v>Nguyễn Thị Hồng Hải 22/08/1986</v>
          </cell>
          <cell r="F30" t="str">
            <v>Quản lý kinh tế</v>
          </cell>
          <cell r="H30" t="str">
            <v>Thanh Hóa</v>
          </cell>
        </row>
        <row r="31">
          <cell r="D31" t="str">
            <v>Hoàng Thị Thu Hường 22/01/1974</v>
          </cell>
          <cell r="F31" t="str">
            <v>Quản lý kinh tế</v>
          </cell>
          <cell r="H31" t="str">
            <v>Yên Bái</v>
          </cell>
        </row>
        <row r="32">
          <cell r="D32" t="str">
            <v>Nguyễn Việt Anh 30/03/1991</v>
          </cell>
          <cell r="F32" t="str">
            <v>Quản lý kinh tế</v>
          </cell>
          <cell r="H32" t="str">
            <v>Hà Nội</v>
          </cell>
        </row>
        <row r="33">
          <cell r="D33" t="str">
            <v>Phùng Thị Hồng Hạnh 10/04/1990</v>
          </cell>
          <cell r="F33" t="str">
            <v>Quản lý kinh tế</v>
          </cell>
          <cell r="H33" t="str">
            <v>Hà Nội</v>
          </cell>
        </row>
        <row r="34">
          <cell r="D34" t="str">
            <v>Đỗ Thu Hiền 02/08/1984</v>
          </cell>
          <cell r="F34" t="str">
            <v>Quản lý kinh tế</v>
          </cell>
          <cell r="H34" t="str">
            <v>Yên Bái</v>
          </cell>
        </row>
        <row r="35">
          <cell r="D35" t="str">
            <v>Trần Xuân Định 01/07/1992</v>
          </cell>
          <cell r="F35" t="str">
            <v>Quản lý kinh tế</v>
          </cell>
          <cell r="H35" t="str">
            <v>Yên Bái</v>
          </cell>
        </row>
        <row r="36">
          <cell r="D36" t="str">
            <v>Nguyễn Thị Thu Hà 24/10/1980</v>
          </cell>
          <cell r="F36" t="str">
            <v>Quản lý kinh tế</v>
          </cell>
          <cell r="H36" t="str">
            <v>Ninh Bình</v>
          </cell>
        </row>
        <row r="37">
          <cell r="D37" t="str">
            <v>Mai Trung Hiếu 21/03/1984</v>
          </cell>
          <cell r="F37" t="str">
            <v>Quản lý kinh tế</v>
          </cell>
          <cell r="H37" t="str">
            <v>Hà Nội</v>
          </cell>
        </row>
        <row r="38">
          <cell r="D38" t="str">
            <v>Nguyễn Thị Hồng 03/02/1982</v>
          </cell>
          <cell r="F38" t="str">
            <v>Quản lý kinh tế</v>
          </cell>
          <cell r="H38" t="str">
            <v>Bắc Ninh</v>
          </cell>
        </row>
        <row r="39">
          <cell r="D39" t="str">
            <v>Trần Hoàng Hưng 25/03/1992</v>
          </cell>
          <cell r="F39" t="str">
            <v>Quản lý kinh tế</v>
          </cell>
          <cell r="H39" t="str">
            <v>Yên Bái</v>
          </cell>
        </row>
        <row r="40">
          <cell r="D40" t="str">
            <v>Nguyễn Hoàng Sơn 09/02/1984</v>
          </cell>
          <cell r="F40" t="str">
            <v>Quản lý kinh tế</v>
          </cell>
          <cell r="H40" t="str">
            <v>Hà Nội</v>
          </cell>
        </row>
        <row r="41">
          <cell r="D41" t="str">
            <v>Nguyễn Thành Nam 13/12/1990</v>
          </cell>
          <cell r="F41" t="str">
            <v>Quản lý kinh tế</v>
          </cell>
          <cell r="H41" t="str">
            <v>Thái Bình</v>
          </cell>
        </row>
        <row r="42">
          <cell r="D42" t="str">
            <v>Vũ Thái Nam 10/05/1979</v>
          </cell>
          <cell r="F42" t="str">
            <v>Quản lý kinh tế</v>
          </cell>
          <cell r="H42" t="str">
            <v>Thái Nguyên</v>
          </cell>
        </row>
        <row r="43">
          <cell r="D43" t="str">
            <v>Nguyễn Thị Mỹ Linh 10/09/1993</v>
          </cell>
          <cell r="F43" t="str">
            <v>Quản lý kinh tế</v>
          </cell>
          <cell r="H43" t="str">
            <v>Thanh Hóa</v>
          </cell>
        </row>
        <row r="44">
          <cell r="D44" t="str">
            <v>Đường Lê Trọng Nhân 25/10/1991</v>
          </cell>
          <cell r="F44" t="str">
            <v>Quản lý kinh tế</v>
          </cell>
          <cell r="H44" t="str">
            <v>Hà Tĩnh</v>
          </cell>
        </row>
        <row r="45">
          <cell r="D45" t="str">
            <v>Cao Hoàng Linh 01/08/1988</v>
          </cell>
          <cell r="F45" t="str">
            <v>Quản lý Kinh tế</v>
          </cell>
          <cell r="H45" t="str">
            <v>Hải Dương</v>
          </cell>
        </row>
        <row r="46">
          <cell r="D46" t="str">
            <v>Lê Hà Phương 26/06/1987</v>
          </cell>
          <cell r="F46" t="str">
            <v>Quản lý kinh tế</v>
          </cell>
          <cell r="H46" t="str">
            <v>Thái Bình</v>
          </cell>
        </row>
        <row r="47">
          <cell r="D47" t="str">
            <v>Võ Huy Phương 06/08/1984</v>
          </cell>
          <cell r="F47" t="str">
            <v>Quản lý kinh tế</v>
          </cell>
          <cell r="H47" t="str">
            <v>Hà Nội</v>
          </cell>
        </row>
        <row r="48">
          <cell r="D48" t="str">
            <v>Vũ Thị Quỳnh Phương 24/06/1989</v>
          </cell>
          <cell r="F48" t="str">
            <v>Quản lý kinh tế</v>
          </cell>
          <cell r="H48" t="str">
            <v>Hà Nội</v>
          </cell>
        </row>
        <row r="49">
          <cell r="D49" t="str">
            <v>Lý Quang Sơn 01/07/1978</v>
          </cell>
          <cell r="F49" t="str">
            <v>Quản lý kinh tế</v>
          </cell>
          <cell r="H49" t="str">
            <v>Quảng Ninh</v>
          </cell>
        </row>
        <row r="50">
          <cell r="D50" t="str">
            <v>Trần Anh Tuấn 04/07/1980</v>
          </cell>
          <cell r="F50" t="str">
            <v>Quản lý kinh tế</v>
          </cell>
          <cell r="H50" t="str">
            <v>Phú Thọ</v>
          </cell>
        </row>
        <row r="51">
          <cell r="D51" t="str">
            <v>Hồ Anh Sơn 01/11/1983</v>
          </cell>
          <cell r="F51" t="str">
            <v>Quản lý kinh tế</v>
          </cell>
          <cell r="H51" t="str">
            <v>Hà Nội</v>
          </cell>
        </row>
        <row r="52">
          <cell r="D52" t="str">
            <v>Hà Đăng Tuấn 26/08/1982</v>
          </cell>
          <cell r="F52" t="str">
            <v>Quản lý kinh tế</v>
          </cell>
          <cell r="H52" t="str">
            <v>Hà Nội</v>
          </cell>
        </row>
        <row r="53">
          <cell r="D53" t="str">
            <v>Nguyễn Xuân Phương 26/09/1979</v>
          </cell>
          <cell r="F53" t="str">
            <v>Quản lý kinh tế</v>
          </cell>
          <cell r="H53" t="str">
            <v>Hà Nội</v>
          </cell>
        </row>
        <row r="54">
          <cell r="D54" t="str">
            <v>Phạm Hải Thái 16/07/1978</v>
          </cell>
          <cell r="F54" t="str">
            <v>Quản lý kinh tế</v>
          </cell>
          <cell r="H54" t="str">
            <v>Ninh Bình</v>
          </cell>
        </row>
        <row r="55">
          <cell r="D55" t="str">
            <v>Hồ Hoàng Long 27/09/1990</v>
          </cell>
          <cell r="F55" t="str">
            <v>Quản lý kinh tế</v>
          </cell>
          <cell r="H55" t="str">
            <v>Hà Nội</v>
          </cell>
        </row>
        <row r="56">
          <cell r="D56" t="str">
            <v>Nguyễn Tân Thắng 17/05/1992</v>
          </cell>
          <cell r="F56" t="str">
            <v>Quản lý kinh tế</v>
          </cell>
          <cell r="H56" t="str">
            <v>Quảng Ninh</v>
          </cell>
        </row>
        <row r="57">
          <cell r="D57" t="str">
            <v>Nguyễn Thị Hồng Thương 20/07/1984</v>
          </cell>
          <cell r="F57" t="str">
            <v>Quản lý kinh tế</v>
          </cell>
          <cell r="H57" t="str">
            <v>Nam Định</v>
          </cell>
        </row>
        <row r="58">
          <cell r="D58" t="str">
            <v>Nguyễn Hoàng Yên 04/10/1977</v>
          </cell>
          <cell r="F58" t="str">
            <v>Quản lý kinh tế</v>
          </cell>
          <cell r="H58" t="str">
            <v>Hà Nội</v>
          </cell>
        </row>
        <row r="59">
          <cell r="D59" t="str">
            <v>Trần Thị Khánh Vân 27/10/1994</v>
          </cell>
          <cell r="F59" t="str">
            <v>Kinh tế chính trị</v>
          </cell>
          <cell r="H59" t="str">
            <v>Bắc Ninh</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Vũ Quang Huy 15/08/1988</v>
          </cell>
          <cell r="B1" t="str">
            <v>Vũ Quang Huy</v>
          </cell>
          <cell r="C1" t="str">
            <v>15/08/1988</v>
          </cell>
          <cell r="D1" t="str">
            <v>Nam Định</v>
          </cell>
          <cell r="E1" t="str">
            <v>Nam</v>
          </cell>
          <cell r="F1" t="str">
            <v>Kinh tế chính trị</v>
          </cell>
          <cell r="G1" t="str">
            <v>QH-2017-E</v>
          </cell>
          <cell r="H1" t="str">
            <v>Quản lý kinh tế</v>
          </cell>
          <cell r="I1">
            <v>60340410</v>
          </cell>
          <cell r="J1" t="str">
            <v>1</v>
          </cell>
          <cell r="K1" t="str">
            <v>Quản lý kinh tế</v>
          </cell>
          <cell r="L1" t="str">
            <v>Quản lý nhân lực tại Văn phòng cơ quan Tập đoàn điện lực Việt Nam</v>
          </cell>
          <cell r="M1" t="str">
            <v>TS. Lê Kim Sa</v>
          </cell>
          <cell r="N1" t="str">
            <v>Viện Hàn Lâm Khoa học XHVN</v>
          </cell>
          <cell r="O1" t="str">
            <v>PGS.TS. Nguyễn Trúc Lê</v>
          </cell>
          <cell r="P1" t="str">
            <v>PTDN</v>
          </cell>
          <cell r="Q1" t="str">
            <v xml:space="preserve"> Trường ĐH Kinh tế, ĐHQG Hà Nội</v>
          </cell>
          <cell r="R1" t="str">
            <v>TS. Hoàng Xuân Hòa</v>
          </cell>
          <cell r="S1" t="str">
            <v>TCNH</v>
          </cell>
          <cell r="T1" t="str">
            <v>Văn phòng chính phủ</v>
          </cell>
          <cell r="U1" t="str">
            <v>TS. Nguyễn Mạnh Hùng</v>
          </cell>
          <cell r="V1" t="str">
            <v>KTCT</v>
          </cell>
          <cell r="W1" t="str">
            <v>Hội đồng lý luận trung ương</v>
          </cell>
          <cell r="X1" t="str">
            <v>TS. Nguyễn Thùy Anh</v>
          </cell>
          <cell r="Y1" t="str">
            <v>NCQT</v>
          </cell>
          <cell r="Z1" t="str">
            <v xml:space="preserve"> Trường ĐH Kinh tế, ĐHQG Hà Nội</v>
          </cell>
          <cell r="AA1" t="str">
            <v>TS. Lưu Quốc Đạt</v>
          </cell>
          <cell r="AB1" t="str">
            <v>QLCN</v>
          </cell>
          <cell r="AC1" t="str">
            <v xml:space="preserve"> Trường ĐH Kinh tế, ĐHQG Hà Nội</v>
          </cell>
          <cell r="AD1" t="e">
            <v>#REF!</v>
          </cell>
          <cell r="AE1" t="e">
            <v>#REF!</v>
          </cell>
          <cell r="AG1" t="str">
            <v>3826 /QĐ-ĐHKT</v>
          </cell>
          <cell r="AH1" t="str">
            <v>ngày 20 tháng 12 năm 2019</v>
          </cell>
          <cell r="AJ1" t="str">
            <v>F</v>
          </cell>
          <cell r="AN1" t="str">
            <v>vuquanghuy1508@gmail.com</v>
          </cell>
          <cell r="AO1" t="str">
            <v>0966686882</v>
          </cell>
          <cell r="AP1" t="str">
            <v>14h00</v>
          </cell>
          <cell r="AQ1" t="str">
            <v>ngày 9 tháng 1 năm 2020</v>
          </cell>
        </row>
        <row r="2">
          <cell r="A2" t="str">
            <v>Nguyễn Thị Kim Loan 12/07/1982</v>
          </cell>
          <cell r="B2" t="str">
            <v>Nguyễn Thị Kim Loan</v>
          </cell>
          <cell r="C2" t="str">
            <v>12/07/1982</v>
          </cell>
          <cell r="D2" t="str">
            <v>Hà Nội</v>
          </cell>
          <cell r="E2" t="str">
            <v>Nữ</v>
          </cell>
          <cell r="F2" t="str">
            <v>Kinh tế chính trị</v>
          </cell>
          <cell r="G2" t="str">
            <v>QH-2017-E</v>
          </cell>
          <cell r="H2" t="str">
            <v>Quản lý kinh tế</v>
          </cell>
          <cell r="I2">
            <v>60340410</v>
          </cell>
          <cell r="J2" t="str">
            <v>1</v>
          </cell>
          <cell r="K2" t="str">
            <v>Quản lý kinh tế</v>
          </cell>
          <cell r="L2" t="str">
            <v>Quản lý tài chính đối với đơn vị sự nghiệp thuộc Bộ Tài nguyên và Môi trường</v>
          </cell>
          <cell r="M2" t="str">
            <v>PGS.TS Nguyễn Ngọc Thanh</v>
          </cell>
          <cell r="N2" t="str">
            <v>Trường ĐH Tài nguyên &amp; Môi trường</v>
          </cell>
          <cell r="O2" t="str">
            <v>PGS.TS. Nguyễn Trúc Lê</v>
          </cell>
          <cell r="P2" t="str">
            <v>PTDN</v>
          </cell>
          <cell r="Q2" t="str">
            <v xml:space="preserve"> Trường ĐH Kinh tế, ĐHQG Hà Nội</v>
          </cell>
          <cell r="R2" t="str">
            <v>TS. Lưu Quốc Đạt</v>
          </cell>
          <cell r="S2" t="str">
            <v>QLCN</v>
          </cell>
          <cell r="T2" t="str">
            <v xml:space="preserve"> Trường ĐH Kinh tế, ĐHQG Hà Nội</v>
          </cell>
          <cell r="U2" t="str">
            <v>TS. Nguyễn Mạnh Hùng</v>
          </cell>
          <cell r="V2" t="str">
            <v>KTCT</v>
          </cell>
          <cell r="W2" t="str">
            <v>Hội đồng lý luận trung ương</v>
          </cell>
          <cell r="X2" t="str">
            <v>TS. Nguyễn Thùy Anh</v>
          </cell>
          <cell r="Y2" t="str">
            <v>NCQT</v>
          </cell>
          <cell r="Z2" t="str">
            <v xml:space="preserve"> Trường ĐH Kinh tế, ĐHQG Hà Nội</v>
          </cell>
          <cell r="AA2" t="str">
            <v>TS. Hoàng Xuân Hòa</v>
          </cell>
          <cell r="AB2" t="str">
            <v>TCNH</v>
          </cell>
          <cell r="AC2" t="str">
            <v>Văn phòng chính phủ</v>
          </cell>
          <cell r="AD2" t="e">
            <v>#REF!</v>
          </cell>
          <cell r="AE2" t="e">
            <v>#REF!</v>
          </cell>
          <cell r="AG2" t="str">
            <v>3827 /QĐ-ĐHKT</v>
          </cell>
          <cell r="AH2" t="str">
            <v>ngày 20 tháng 12 năm 2019</v>
          </cell>
          <cell r="AJ2" t="str">
            <v>F</v>
          </cell>
          <cell r="AN2" t="str">
            <v>ntkloan@monre.gov.vn</v>
          </cell>
          <cell r="AO2" t="str">
            <v>0983852882</v>
          </cell>
          <cell r="AP2" t="str">
            <v>14h00</v>
          </cell>
          <cell r="AQ2" t="str">
            <v>ngày 9 tháng 1 năm 2020</v>
          </cell>
        </row>
        <row r="3">
          <cell r="A3" t="str">
            <v>Mạc Thị Thảo 29/06/1991</v>
          </cell>
          <cell r="B3" t="str">
            <v>Mạc Thị Thảo</v>
          </cell>
          <cell r="C3" t="str">
            <v>29/06/1991</v>
          </cell>
          <cell r="D3" t="str">
            <v>Hải Dương</v>
          </cell>
          <cell r="E3" t="str">
            <v>Nữ</v>
          </cell>
          <cell r="F3" t="str">
            <v>Kinh tế chính trị</v>
          </cell>
          <cell r="G3" t="str">
            <v>QH-2017-E</v>
          </cell>
          <cell r="H3" t="str">
            <v>Quản lý kinh tế</v>
          </cell>
          <cell r="I3">
            <v>60340410</v>
          </cell>
          <cell r="J3" t="str">
            <v>1</v>
          </cell>
          <cell r="K3" t="str">
            <v>Quản lý kinh tế</v>
          </cell>
          <cell r="L3" t="str">
            <v>Phát triển nguồn lực tài chính ở Đại học Quốc Gia Hà Nội</v>
          </cell>
          <cell r="M3" t="str">
            <v>TS. Hoàng Xuân Lâm</v>
          </cell>
          <cell r="N3" t="str">
            <v>Trường Đại học Công nghệ và Quản lý Hữu Nghị</v>
          </cell>
          <cell r="O3" t="str">
            <v>PGS.TS. Nguyễn Trúc Lê</v>
          </cell>
          <cell r="P3" t="str">
            <v>PTDN</v>
          </cell>
          <cell r="Q3" t="str">
            <v xml:space="preserve"> Trường ĐH Kinh tế, ĐHQG Hà Nội</v>
          </cell>
          <cell r="R3" t="str">
            <v>TS. Nguyễn Mạnh Hùng</v>
          </cell>
          <cell r="S3" t="str">
            <v>KTCT</v>
          </cell>
          <cell r="T3" t="str">
            <v>Hội đồng lý luận trung ương</v>
          </cell>
          <cell r="U3" t="str">
            <v>TS. Hoàng Xuân Hòa</v>
          </cell>
          <cell r="V3" t="str">
            <v>TCNH</v>
          </cell>
          <cell r="W3" t="str">
            <v>Văn phòng chính phủ</v>
          </cell>
          <cell r="X3" t="str">
            <v>TS. Nguyễn Thùy Anh</v>
          </cell>
          <cell r="Y3" t="str">
            <v>NCQT</v>
          </cell>
          <cell r="Z3" t="str">
            <v xml:space="preserve"> Trường ĐH Kinh tế, ĐHQG Hà Nội</v>
          </cell>
          <cell r="AA3" t="str">
            <v>TS. Lưu Quốc Đạt</v>
          </cell>
          <cell r="AB3" t="str">
            <v>QLCN</v>
          </cell>
          <cell r="AC3" t="str">
            <v xml:space="preserve"> Trường ĐH Kinh tế, ĐHQG Hà Nội</v>
          </cell>
          <cell r="AD3" t="e">
            <v>#REF!</v>
          </cell>
          <cell r="AE3" t="e">
            <v>#REF!</v>
          </cell>
          <cell r="AG3" t="str">
            <v>3828 /QĐ-ĐHKT</v>
          </cell>
          <cell r="AH3" t="str">
            <v>ngày 20 tháng 12 năm 2019</v>
          </cell>
          <cell r="AJ3" t="str">
            <v>F</v>
          </cell>
          <cell r="AN3" t="str">
            <v>thaomt91@vnu.edu.vn</v>
          </cell>
          <cell r="AO3" t="str">
            <v>0974918369</v>
          </cell>
          <cell r="AP3" t="str">
            <v>14h00</v>
          </cell>
          <cell r="AQ3" t="str">
            <v>ngày 9 tháng 1 năm 2020</v>
          </cell>
        </row>
        <row r="4">
          <cell r="A4" t="str">
            <v>Nguyễn Thị Hương 10/09/1981</v>
          </cell>
          <cell r="B4" t="str">
            <v>Nguyễn Thị Hương</v>
          </cell>
          <cell r="C4" t="str">
            <v>10/09/1981</v>
          </cell>
          <cell r="D4" t="str">
            <v>Vĩnh Phúc</v>
          </cell>
          <cell r="E4" t="str">
            <v>Nữ</v>
          </cell>
          <cell r="F4" t="str">
            <v>Kinh tế chính trị</v>
          </cell>
          <cell r="G4" t="str">
            <v>QH-2017-E</v>
          </cell>
          <cell r="H4" t="str">
            <v>Quản lý kinh tế</v>
          </cell>
          <cell r="I4">
            <v>60340410</v>
          </cell>
          <cell r="J4" t="str">
            <v>1</v>
          </cell>
          <cell r="K4" t="str">
            <v>Quản lý kinh tế</v>
          </cell>
          <cell r="L4" t="str">
            <v>Huy động vốn tại Ngân hàng TMCP Đầu tư và Phát triển Việt Nam - Chi nhánh Thạch Thất</v>
          </cell>
          <cell r="M4" t="str">
            <v>PGS.TS Nguyễn Ngọc Khánh</v>
          </cell>
          <cell r="N4" t="str">
            <v>Trường Đại học Mỏ - Địa chất</v>
          </cell>
          <cell r="O4" t="str">
            <v>PGS.TS. Nguyễn Trúc Lê</v>
          </cell>
          <cell r="P4" t="str">
            <v>PTDN</v>
          </cell>
          <cell r="Q4" t="str">
            <v xml:space="preserve"> Trường ĐH Kinh tế, ĐHQG Hà Nội</v>
          </cell>
          <cell r="R4" t="str">
            <v>TS. Hoàng Xuân Hòa</v>
          </cell>
          <cell r="S4" t="str">
            <v>TCNH</v>
          </cell>
          <cell r="T4" t="str">
            <v>Văn phòng chính phủ</v>
          </cell>
          <cell r="U4" t="str">
            <v>TS. Lưu Quốc Đạt</v>
          </cell>
          <cell r="V4" t="str">
            <v>QLCN</v>
          </cell>
          <cell r="W4" t="str">
            <v xml:space="preserve"> Trường ĐH Kinh tế, ĐHQG Hà Nội</v>
          </cell>
          <cell r="X4" t="str">
            <v>TS. Nguyễn Thùy Anh</v>
          </cell>
          <cell r="Y4" t="str">
            <v>NCQT</v>
          </cell>
          <cell r="Z4" t="str">
            <v xml:space="preserve"> Trường ĐH Kinh tế, ĐHQG Hà Nội</v>
          </cell>
          <cell r="AA4" t="str">
            <v>TS. Nguyễn Mạnh Hùng</v>
          </cell>
          <cell r="AB4" t="str">
            <v>KTCT</v>
          </cell>
          <cell r="AC4" t="str">
            <v>Hội đồng lý luận trung ương</v>
          </cell>
          <cell r="AD4" t="e">
            <v>#REF!</v>
          </cell>
          <cell r="AE4" t="e">
            <v>#REF!</v>
          </cell>
          <cell r="AG4" t="str">
            <v>3829 /QĐ-ĐHKT</v>
          </cell>
          <cell r="AH4" t="str">
            <v>ngày 20 tháng 12 năm 2019</v>
          </cell>
          <cell r="AJ4" t="str">
            <v>F</v>
          </cell>
          <cell r="AN4" t="str">
            <v>huongnt10091981@gmail.com</v>
          </cell>
          <cell r="AO4" t="str">
            <v>0912023806</v>
          </cell>
          <cell r="AP4" t="str">
            <v>14h00</v>
          </cell>
          <cell r="AQ4" t="str">
            <v>ngày 9 tháng 1 năm 2020</v>
          </cell>
        </row>
        <row r="5">
          <cell r="A5" t="str">
            <v>Lê Hoàng Hà 22/08/1982</v>
          </cell>
          <cell r="B5" t="str">
            <v>Lê Hoàng Hà</v>
          </cell>
          <cell r="C5" t="str">
            <v>22/08/1982</v>
          </cell>
          <cell r="D5" t="str">
            <v>Thanh Hóa</v>
          </cell>
          <cell r="E5" t="str">
            <v>Nam</v>
          </cell>
          <cell r="F5" t="str">
            <v>Kinh tế chính trị</v>
          </cell>
          <cell r="G5" t="str">
            <v>QH-2015-E</v>
          </cell>
          <cell r="H5" t="str">
            <v>Quản lý kinh tế</v>
          </cell>
          <cell r="I5">
            <v>60340410</v>
          </cell>
          <cell r="J5" t="str">
            <v>1</v>
          </cell>
          <cell r="K5" t="str">
            <v>Quản lý kinh tế</v>
          </cell>
          <cell r="L5" t="str">
            <v>Phát triển nguồn nhân lực tại Công ty thông tin M1</v>
          </cell>
          <cell r="M5" t="str">
            <v>TS. Dương Ngọc Thanh</v>
          </cell>
          <cell r="N5" t="str">
            <v xml:space="preserve">Quận uỷ quận Bắc Từ Liêm, Hà Nội </v>
          </cell>
          <cell r="O5" t="str">
            <v>PGS.TS. Nguyễn Trúc Lê</v>
          </cell>
          <cell r="P5" t="str">
            <v>PTDN</v>
          </cell>
          <cell r="Q5" t="str">
            <v xml:space="preserve"> Trường ĐH Kinh tế, ĐHQG Hà Nội</v>
          </cell>
          <cell r="R5" t="str">
            <v>TS. Nguyễn Mạnh Hùng</v>
          </cell>
          <cell r="S5" t="str">
            <v>KTCT</v>
          </cell>
          <cell r="T5" t="str">
            <v>Hội đồng lý luận trung ương</v>
          </cell>
          <cell r="U5" t="str">
            <v>TS. Lưu Quốc Đạt</v>
          </cell>
          <cell r="V5" t="str">
            <v>QLCN</v>
          </cell>
          <cell r="W5" t="str">
            <v xml:space="preserve"> Trường ĐH Kinh tế, ĐHQG Hà Nội</v>
          </cell>
          <cell r="X5" t="str">
            <v>TS. Nguyễn Thùy Anh</v>
          </cell>
          <cell r="Y5" t="str">
            <v>NCQT</v>
          </cell>
          <cell r="Z5" t="str">
            <v xml:space="preserve"> Trường ĐH Kinh tế, ĐHQG Hà Nội</v>
          </cell>
          <cell r="AA5" t="str">
            <v>TS. Hoàng Xuân Hòa</v>
          </cell>
          <cell r="AB5" t="str">
            <v>TCNH</v>
          </cell>
          <cell r="AC5" t="str">
            <v>Văn phòng chính phủ</v>
          </cell>
          <cell r="AD5" t="e">
            <v>#REF!</v>
          </cell>
          <cell r="AE5" t="e">
            <v>#REF!</v>
          </cell>
          <cell r="AG5" t="str">
            <v>3830 /QĐ-ĐHKT</v>
          </cell>
          <cell r="AH5" t="str">
            <v>ngày 20 tháng 12 năm 2019</v>
          </cell>
          <cell r="AJ5" t="str">
            <v>F</v>
          </cell>
          <cell r="AN5" t="str">
            <v>halh00000@gmail.com</v>
          </cell>
          <cell r="AO5" t="str">
            <v>0974707772</v>
          </cell>
          <cell r="AP5" t="str">
            <v>14h00</v>
          </cell>
          <cell r="AQ5" t="str">
            <v>ngày 9 tháng 1 năm 2020</v>
          </cell>
        </row>
        <row r="6">
          <cell r="A6" t="str">
            <v>Vương Gia Thiết 20/12/1989</v>
          </cell>
          <cell r="B6" t="str">
            <v>Vương Gia Thiết</v>
          </cell>
          <cell r="C6" t="str">
            <v>20/12/1989</v>
          </cell>
          <cell r="D6" t="str">
            <v>Nghệ An</v>
          </cell>
          <cell r="E6" t="str">
            <v>Nam</v>
          </cell>
          <cell r="F6" t="str">
            <v>Kinh tế chính trị</v>
          </cell>
          <cell r="G6" t="str">
            <v>QH-2017-E</v>
          </cell>
          <cell r="H6" t="str">
            <v>Quản lý kinh tế</v>
          </cell>
          <cell r="I6">
            <v>60340410</v>
          </cell>
          <cell r="J6" t="str">
            <v>2</v>
          </cell>
          <cell r="K6" t="str">
            <v>Quản lý kinh tế</v>
          </cell>
          <cell r="L6" t="str">
            <v>Quản lý chi thường xuyên ngân sách nhà nước tỉnh Nghệ An</v>
          </cell>
          <cell r="M6" t="str">
            <v>PGS.TS Bùi Văn Huyền</v>
          </cell>
          <cell r="N6" t="str">
            <v>Học viện Chính trị Quốc Gia HCM</v>
          </cell>
          <cell r="O6" t="str">
            <v>PGS.TS. Nguyễn Trúc Lê</v>
          </cell>
          <cell r="P6" t="str">
            <v>PTDN</v>
          </cell>
          <cell r="Q6" t="str">
            <v xml:space="preserve"> Trường ĐH Kinh tế, ĐHQG Hà Nội</v>
          </cell>
          <cell r="R6" t="str">
            <v>GS.TS. Nguyễn Thành Độ</v>
          </cell>
          <cell r="S6" t="str">
            <v>QTKD</v>
          </cell>
          <cell r="T6" t="str">
            <v>Trường ĐH kinh tế Quốc dân</v>
          </cell>
          <cell r="U6" t="str">
            <v>TS. Dương Ngọc Thanh</v>
          </cell>
          <cell r="V6" t="str">
            <v>KTCT</v>
          </cell>
          <cell r="W6" t="str">
            <v>Huyện ủy Từ Liêm</v>
          </cell>
          <cell r="X6" t="str">
            <v>TS. Nguyễn Thị Hương Lan</v>
          </cell>
          <cell r="Y6" t="str">
            <v>Kinh tế</v>
          </cell>
          <cell r="Z6" t="str">
            <v>Trường ĐH Kinh tế, ĐHQG Hà Nội</v>
          </cell>
          <cell r="AA6" t="str">
            <v>TS. Hoàng Khắc Lịch</v>
          </cell>
          <cell r="AB6" t="str">
            <v>KTH</v>
          </cell>
          <cell r="AC6" t="str">
            <v xml:space="preserve"> Trường ĐH Kinh tế, ĐHQG Hà Nội</v>
          </cell>
          <cell r="AD6" t="e">
            <v>#REF!</v>
          </cell>
          <cell r="AE6" t="e">
            <v>#REF!</v>
          </cell>
          <cell r="AG6" t="str">
            <v>3831 /QĐ-ĐHKT</v>
          </cell>
          <cell r="AH6" t="str">
            <v>ngày 20 tháng 12 năm 2019</v>
          </cell>
          <cell r="AJ6" t="str">
            <v>F</v>
          </cell>
          <cell r="AN6" t="str">
            <v>vuonggiathiet@gmail.com</v>
          </cell>
          <cell r="AO6" t="str">
            <v>0965886885</v>
          </cell>
          <cell r="AP6" t="str">
            <v>8h00</v>
          </cell>
          <cell r="AQ6" t="str">
            <v>ngày 8 tháng 1 năm 2020</v>
          </cell>
        </row>
        <row r="7">
          <cell r="A7" t="str">
            <v>Nguyễn Anh Tiến 15/07/1985</v>
          </cell>
          <cell r="B7" t="str">
            <v>Nguyễn Anh Tiến</v>
          </cell>
          <cell r="C7" t="str">
            <v>15/07/1985</v>
          </cell>
          <cell r="D7" t="str">
            <v>Vĩnh Phúc</v>
          </cell>
          <cell r="E7" t="str">
            <v>Nam</v>
          </cell>
          <cell r="F7" t="str">
            <v>Kinh tế chính trị</v>
          </cell>
          <cell r="G7" t="str">
            <v>QH-2017-E</v>
          </cell>
          <cell r="H7" t="str">
            <v>Quản lý kinh tế</v>
          </cell>
          <cell r="I7">
            <v>60340410</v>
          </cell>
          <cell r="J7" t="str">
            <v>2</v>
          </cell>
          <cell r="K7" t="str">
            <v>Quản lý kinh tế</v>
          </cell>
          <cell r="L7" t="str">
            <v>Phát triển nhân lực tại Văn phòng Tỉnh ủy tỉnh Vĩnh Phúc</v>
          </cell>
          <cell r="M7" t="str">
            <v>GS.TS Phan Huy Đường</v>
          </cell>
          <cell r="N7" t="str">
            <v>Trường Đại học Kinh tế, ĐHQGHN</v>
          </cell>
          <cell r="O7" t="str">
            <v>PGS.TS. Nguyễn Trúc Lê</v>
          </cell>
          <cell r="P7" t="str">
            <v>PTDN</v>
          </cell>
          <cell r="Q7" t="str">
            <v xml:space="preserve"> Trường ĐH Kinh tế, ĐHQG Hà Nội</v>
          </cell>
          <cell r="R7" t="str">
            <v>TS. Hoàng Khắc Lịch</v>
          </cell>
          <cell r="S7" t="str">
            <v>KTH</v>
          </cell>
          <cell r="T7" t="str">
            <v xml:space="preserve"> Trường ĐH Kinh tế, ĐHQG Hà Nội</v>
          </cell>
          <cell r="U7" t="str">
            <v>TS. Dương Ngọc Thanh</v>
          </cell>
          <cell r="V7" t="str">
            <v>KTCT</v>
          </cell>
          <cell r="W7" t="str">
            <v>Huyện ủy Từ Liêm</v>
          </cell>
          <cell r="X7" t="str">
            <v>TS. Nguyễn Thị Hương Lan</v>
          </cell>
          <cell r="Y7" t="str">
            <v>Kinh tế</v>
          </cell>
          <cell r="Z7" t="str">
            <v>Trường ĐH Kinh tế, ĐHQG Hà Nội</v>
          </cell>
          <cell r="AA7" t="str">
            <v>GS.TS. Nguyễn Thành Độ</v>
          </cell>
          <cell r="AB7" t="str">
            <v>QTKD</v>
          </cell>
          <cell r="AC7" t="str">
            <v>Trường ĐH kinh tế Quốc dân</v>
          </cell>
          <cell r="AD7" t="e">
            <v>#REF!</v>
          </cell>
          <cell r="AE7" t="e">
            <v>#REF!</v>
          </cell>
          <cell r="AG7" t="str">
            <v>3832 /QĐ-ĐHKT</v>
          </cell>
          <cell r="AH7" t="str">
            <v>ngày 20 tháng 12 năm 2019</v>
          </cell>
          <cell r="AJ7" t="str">
            <v>F</v>
          </cell>
          <cell r="AN7" t="str">
            <v>anhtien1585@gmail.com</v>
          </cell>
          <cell r="AO7" t="str">
            <v>0974808855</v>
          </cell>
          <cell r="AP7" t="str">
            <v>8h00</v>
          </cell>
          <cell r="AQ7" t="str">
            <v>ngày 8 tháng 1 năm 2020</v>
          </cell>
        </row>
        <row r="8">
          <cell r="A8" t="str">
            <v>Nguyễn Thị Bích Hằng 07/07/1981</v>
          </cell>
          <cell r="B8" t="str">
            <v>Nguyễn Thị Bích Hằng</v>
          </cell>
          <cell r="C8" t="str">
            <v>07/07/1981</v>
          </cell>
          <cell r="D8" t="str">
            <v>Hà Nội</v>
          </cell>
          <cell r="E8" t="str">
            <v>Nữ</v>
          </cell>
          <cell r="F8" t="str">
            <v>Kinh tế chính trị</v>
          </cell>
          <cell r="G8" t="str">
            <v>QH-2017-E</v>
          </cell>
          <cell r="H8" t="str">
            <v>Quản lý kinh tế</v>
          </cell>
          <cell r="I8">
            <v>60340410</v>
          </cell>
          <cell r="J8" t="str">
            <v>2</v>
          </cell>
          <cell r="K8" t="str">
            <v>Quản lý kinh tế</v>
          </cell>
          <cell r="L8" t="str">
            <v>Quản lý mua sắm tài sản công tại Tổng cục biển và hải đảo Việt Nam</v>
          </cell>
          <cell r="M8" t="str">
            <v>TS. Vũ Văn Hưởng</v>
          </cell>
          <cell r="N8" t="str">
            <v>Trường Đại học Kinh tế, ĐHQGHN</v>
          </cell>
          <cell r="O8" t="str">
            <v>PGS.TS. Nguyễn Trúc Lê</v>
          </cell>
          <cell r="P8" t="str">
            <v>PTDN</v>
          </cell>
          <cell r="Q8" t="str">
            <v xml:space="preserve"> Trường ĐH Kinh tế, ĐHQG Hà Nội</v>
          </cell>
          <cell r="R8" t="str">
            <v>TS. Dương Ngọc Thanh</v>
          </cell>
          <cell r="S8" t="str">
            <v>KTCT</v>
          </cell>
          <cell r="T8" t="str">
            <v>Huyện ủy Từ Liêm</v>
          </cell>
          <cell r="U8" t="str">
            <v>GS.TS. Nguyễn Thành Độ</v>
          </cell>
          <cell r="V8" t="str">
            <v>QTKD</v>
          </cell>
          <cell r="W8" t="str">
            <v>Trường ĐH kinh tế Quốc dân</v>
          </cell>
          <cell r="X8" t="str">
            <v>TS. Nguyễn Thị Hương Lan</v>
          </cell>
          <cell r="Y8" t="str">
            <v>Kinh tế</v>
          </cell>
          <cell r="Z8" t="str">
            <v>Trường ĐH Kinh tế, ĐHQG Hà Nội</v>
          </cell>
          <cell r="AA8" t="str">
            <v>TS. Hoàng Khắc Lịch</v>
          </cell>
          <cell r="AB8" t="str">
            <v>KTH</v>
          </cell>
          <cell r="AC8" t="str">
            <v xml:space="preserve"> Trường ĐH Kinh tế, ĐHQG Hà Nội</v>
          </cell>
          <cell r="AD8" t="e">
            <v>#REF!</v>
          </cell>
          <cell r="AE8" t="e">
            <v>#REF!</v>
          </cell>
          <cell r="AG8" t="str">
            <v>3833 /QĐ-ĐHKT</v>
          </cell>
          <cell r="AH8" t="str">
            <v>ngày 20 tháng 12 năm 2019</v>
          </cell>
          <cell r="AJ8" t="str">
            <v>F</v>
          </cell>
          <cell r="AN8" t="str">
            <v>nguyenhanguz@gmail.com</v>
          </cell>
          <cell r="AO8" t="str">
            <v>0913054997</v>
          </cell>
          <cell r="AP8" t="str">
            <v>8h00</v>
          </cell>
          <cell r="AQ8" t="str">
            <v>ngày 8 tháng 1 năm 2020</v>
          </cell>
        </row>
        <row r="9">
          <cell r="A9" t="str">
            <v>Phạm Việt Hùng 24/03/1982</v>
          </cell>
          <cell r="B9" t="str">
            <v>Phạm Việt Hùng</v>
          </cell>
          <cell r="C9" t="str">
            <v>24/03/1982</v>
          </cell>
          <cell r="D9" t="str">
            <v>Thanh Hóa</v>
          </cell>
          <cell r="E9" t="str">
            <v>Nam</v>
          </cell>
          <cell r="F9" t="str">
            <v>Kinh tế chính trị</v>
          </cell>
          <cell r="G9" t="str">
            <v>QH-2017-E</v>
          </cell>
          <cell r="H9" t="str">
            <v>Quản lý kinh tế</v>
          </cell>
          <cell r="I9">
            <v>60340410</v>
          </cell>
          <cell r="J9" t="str">
            <v>2</v>
          </cell>
          <cell r="K9" t="str">
            <v>Quản lý kinh tế</v>
          </cell>
          <cell r="L9" t="str">
            <v>Quản lý dịch vụ hành chính công trực tuyến của Quận Long Biên, Hà Nội</v>
          </cell>
          <cell r="M9" t="str">
            <v>PGS.TS Mai Thị Thanh Xuân</v>
          </cell>
          <cell r="N9" t="str">
            <v>Trường Đại học Kinh tế, ĐHQGHN</v>
          </cell>
          <cell r="O9" t="str">
            <v>PGS.TS. Nguyễn Trúc Lê</v>
          </cell>
          <cell r="P9" t="str">
            <v>PTDN</v>
          </cell>
          <cell r="Q9" t="str">
            <v xml:space="preserve"> Trường ĐH Kinh tế, ĐHQG Hà Nội</v>
          </cell>
          <cell r="R9" t="str">
            <v>GS.TS. Nguyễn Thành Độ</v>
          </cell>
          <cell r="S9" t="str">
            <v>QTKD</v>
          </cell>
          <cell r="T9" t="str">
            <v>Trường ĐH kinh tế Quốc dân</v>
          </cell>
          <cell r="U9" t="str">
            <v>TS. Hoàng Khắc Lịch</v>
          </cell>
          <cell r="V9" t="str">
            <v>KTH</v>
          </cell>
          <cell r="W9" t="str">
            <v xml:space="preserve"> Trường ĐH Kinh tế, ĐHQG Hà Nội</v>
          </cell>
          <cell r="X9" t="str">
            <v>TS. Nguyễn Thị Hương Lan</v>
          </cell>
          <cell r="Y9" t="str">
            <v>Kinh tế</v>
          </cell>
          <cell r="Z9" t="str">
            <v>Trường ĐH Kinh tế, ĐHQG Hà Nội</v>
          </cell>
          <cell r="AA9" t="str">
            <v>TS. Dương Ngọc Thanh</v>
          </cell>
          <cell r="AB9" t="str">
            <v>KTCT</v>
          </cell>
          <cell r="AC9" t="str">
            <v>Huyện ủy Từ Liêm</v>
          </cell>
          <cell r="AD9" t="e">
            <v>#REF!</v>
          </cell>
          <cell r="AE9" t="e">
            <v>#REF!</v>
          </cell>
          <cell r="AG9" t="str">
            <v>3834 /QĐ-ĐHKT</v>
          </cell>
          <cell r="AH9" t="str">
            <v>ngày 20 tháng 12 năm 2019</v>
          </cell>
          <cell r="AN9" t="str">
            <v>hungphamviet8@gmail.com</v>
          </cell>
          <cell r="AO9" t="str">
            <v>0983301118</v>
          </cell>
          <cell r="AP9" t="str">
            <v>8h00</v>
          </cell>
          <cell r="AQ9" t="str">
            <v>ngày 8 tháng 1 năm 2020</v>
          </cell>
        </row>
        <row r="10">
          <cell r="A10" t="str">
            <v>Trần Thị Hương Giang 18/08/1984</v>
          </cell>
          <cell r="B10" t="str">
            <v>Trần Thị Hương Giang</v>
          </cell>
          <cell r="C10" t="str">
            <v>18/08/1984</v>
          </cell>
          <cell r="D10" t="str">
            <v>Bắc Giang</v>
          </cell>
          <cell r="E10" t="str">
            <v>Nữ</v>
          </cell>
          <cell r="F10" t="str">
            <v>Kinh tế chính trị</v>
          </cell>
          <cell r="G10" t="str">
            <v>QH-2015-E</v>
          </cell>
          <cell r="H10" t="str">
            <v>Quản lý kinh tế</v>
          </cell>
          <cell r="I10">
            <v>60340410</v>
          </cell>
          <cell r="J10" t="str">
            <v>2</v>
          </cell>
          <cell r="K10" t="str">
            <v>Quản lý kinh tế</v>
          </cell>
          <cell r="L10" t="str">
            <v>Quản lý hoạt động quyết toán ngân sách nhà nước tại Kho bạc nhà nước Việt Nam</v>
          </cell>
          <cell r="M10" t="str">
            <v>TS. Vũ Thị Dậu</v>
          </cell>
          <cell r="N10" t="str">
            <v>Trường ĐHKT, ĐHQGHN</v>
          </cell>
          <cell r="O10" t="str">
            <v>PGS.TS. Nguyễn Trúc Lê</v>
          </cell>
          <cell r="P10" t="str">
            <v>PTDN</v>
          </cell>
          <cell r="Q10" t="str">
            <v xml:space="preserve"> Trường ĐH Kinh tế, ĐHQG Hà Nội</v>
          </cell>
          <cell r="R10" t="str">
            <v>TS. Dương Ngọc Thanh</v>
          </cell>
          <cell r="S10" t="str">
            <v>KTCT</v>
          </cell>
          <cell r="T10" t="str">
            <v>Huyện ủy Từ Liêm</v>
          </cell>
          <cell r="U10" t="str">
            <v>TS. Hoàng Khắc Lịch</v>
          </cell>
          <cell r="V10" t="str">
            <v>KTH</v>
          </cell>
          <cell r="W10" t="str">
            <v xml:space="preserve"> Trường ĐH Kinh tế, ĐHQG Hà Nội</v>
          </cell>
          <cell r="X10" t="str">
            <v>TS. Nguyễn Thị Hương Lan</v>
          </cell>
          <cell r="Y10" t="str">
            <v>Kinh tế</v>
          </cell>
          <cell r="Z10" t="str">
            <v>Trường ĐH Kinh tế, ĐHQG Hà Nội</v>
          </cell>
          <cell r="AA10" t="str">
            <v>GS.TS. Nguyễn Thành Độ</v>
          </cell>
          <cell r="AB10" t="str">
            <v>QTKD</v>
          </cell>
          <cell r="AC10" t="str">
            <v>Trường ĐH kinh tế Quốc dân</v>
          </cell>
          <cell r="AD10" t="e">
            <v>#REF!</v>
          </cell>
          <cell r="AE10" t="e">
            <v>#REF!</v>
          </cell>
          <cell r="AG10" t="str">
            <v>3835 /QĐ-ĐHKT</v>
          </cell>
          <cell r="AH10" t="str">
            <v>ngày 20 tháng 12 năm 2019</v>
          </cell>
          <cell r="AJ10" t="str">
            <v>F</v>
          </cell>
          <cell r="AN10" t="str">
            <v>giangtth03@vst.gov.vn</v>
          </cell>
          <cell r="AO10" t="str">
            <v>0902216966</v>
          </cell>
          <cell r="AP10" t="str">
            <v>8h00</v>
          </cell>
          <cell r="AQ10" t="str">
            <v>ngày 8 tháng 1 năm 2020</v>
          </cell>
        </row>
        <row r="11">
          <cell r="A11" t="str">
            <v>Nguyễn Lê Duy Quang 30/05/1990</v>
          </cell>
          <cell r="B11" t="str">
            <v>Nguyễn Lê Duy Quang</v>
          </cell>
          <cell r="C11" t="str">
            <v>30/05/1990</v>
          </cell>
          <cell r="D11" t="str">
            <v>Quảng Trị</v>
          </cell>
          <cell r="E11" t="str">
            <v>Nam</v>
          </cell>
          <cell r="F11" t="str">
            <v>Kinh tế chính trị</v>
          </cell>
          <cell r="G11" t="str">
            <v>QH-2017-E</v>
          </cell>
          <cell r="H11" t="str">
            <v>Quản lý kinh tế</v>
          </cell>
          <cell r="I11">
            <v>60340410</v>
          </cell>
          <cell r="J11" t="str">
            <v>3</v>
          </cell>
          <cell r="K11" t="str">
            <v>Quản lý kinh tế</v>
          </cell>
          <cell r="L11" t="str">
            <v>Quản lý nhân lực giảng viên tại Trường Cao đẳng Công nghệ thông tin hữu nghị Việt - Hàn</v>
          </cell>
          <cell r="M11" t="str">
            <v>PGS.TS Đinh Văn Thông</v>
          </cell>
          <cell r="N11" t="str">
            <v>Trường Đại học Kinh tế, ĐHQGHN</v>
          </cell>
          <cell r="O11" t="str">
            <v>PGS.TS. Trần Đức Hiệp</v>
          </cell>
          <cell r="P11" t="str">
            <v>KTCT</v>
          </cell>
          <cell r="Q11" t="str">
            <v xml:space="preserve"> Trường ĐH Kinh tế, ĐHQG Hà Nội</v>
          </cell>
          <cell r="R11" t="str">
            <v>TS. Đinh Quang Ty</v>
          </cell>
          <cell r="S11" t="str">
            <v>KTCT</v>
          </cell>
          <cell r="T11" t="str">
            <v>Hội đồng lý luận trung ương</v>
          </cell>
          <cell r="U11" t="str">
            <v>TS. Nguyễn Xuân Thành</v>
          </cell>
          <cell r="V11" t="str">
            <v>Kinh tế</v>
          </cell>
          <cell r="W11" t="str">
            <v>Cục thuế thành phố Hà Nội</v>
          </cell>
          <cell r="X11" t="str">
            <v>TS. Nguyễn Thị Thu Hoài</v>
          </cell>
          <cell r="Y11" t="str">
            <v>KTCT</v>
          </cell>
          <cell r="Z11" t="str">
            <v xml:space="preserve"> Trường ĐH Kinh tế, ĐHQG Hà Nội</v>
          </cell>
          <cell r="AA11" t="str">
            <v>TS. Trần Quang Tuyến</v>
          </cell>
          <cell r="AB11" t="str">
            <v>KTH</v>
          </cell>
          <cell r="AC11" t="str">
            <v xml:space="preserve"> Trường ĐH Kinh tế, ĐHQG Hà Nội</v>
          </cell>
          <cell r="AD11" t="e">
            <v>#REF!</v>
          </cell>
          <cell r="AE11" t="e">
            <v>#REF!</v>
          </cell>
          <cell r="AG11" t="str">
            <v>3836 /QĐ-ĐHKT</v>
          </cell>
          <cell r="AH11" t="str">
            <v>ngày 20 tháng 12 năm 2019</v>
          </cell>
          <cell r="AJ11" t="str">
            <v>F</v>
          </cell>
          <cell r="AN11" t="str">
            <v>duyquang304a1@gmail.com</v>
          </cell>
          <cell r="AO11" t="str">
            <v>0987313864</v>
          </cell>
          <cell r="AP11" t="str">
            <v>14h00</v>
          </cell>
          <cell r="AQ11" t="str">
            <v>ngày 10 tháng 1 năm 2020</v>
          </cell>
        </row>
        <row r="12">
          <cell r="A12" t="str">
            <v>Hà Ngọc Bắc 16/01/1992</v>
          </cell>
          <cell r="B12" t="str">
            <v>Hà Ngọc Bắc</v>
          </cell>
          <cell r="C12" t="str">
            <v>16/01/1992</v>
          </cell>
          <cell r="D12" t="str">
            <v>Hà Nội</v>
          </cell>
          <cell r="E12" t="str">
            <v>Nữ</v>
          </cell>
          <cell r="F12" t="str">
            <v>Kinh tế chính trị</v>
          </cell>
          <cell r="G12" t="str">
            <v>QH-2017-E</v>
          </cell>
          <cell r="H12" t="str">
            <v>Quản lý kinh tế</v>
          </cell>
          <cell r="I12">
            <v>60340410</v>
          </cell>
          <cell r="J12" t="str">
            <v>3</v>
          </cell>
          <cell r="K12" t="str">
            <v>Quản lý kinh tế</v>
          </cell>
          <cell r="L12" t="str">
            <v>Quản lý nhân lực tại Ngân hàng Thương mại cổ phần Xuất nhập khẩu Việt Nam - Chi nhánh Ba Đình, Hà Nội</v>
          </cell>
          <cell r="M12" t="str">
            <v>PGS.TS Nguyễn Duy Lạc</v>
          </cell>
          <cell r="N12" t="str">
            <v>Trường Đại học Mỏ - Địa chất</v>
          </cell>
          <cell r="O12" t="str">
            <v>PGS.TS. Trần Đức Hiệp</v>
          </cell>
          <cell r="P12" t="str">
            <v>KTCT</v>
          </cell>
          <cell r="Q12" t="str">
            <v xml:space="preserve"> Trường ĐH Kinh tế, ĐHQG Hà Nội</v>
          </cell>
          <cell r="R12" t="str">
            <v>TS. Trần Quang Tuyến</v>
          </cell>
          <cell r="S12" t="str">
            <v>KTH</v>
          </cell>
          <cell r="T12" t="str">
            <v xml:space="preserve"> Trường ĐH Kinh tế, ĐHQG Hà Nội</v>
          </cell>
          <cell r="U12" t="str">
            <v>TS. Nguyễn Xuân Thành</v>
          </cell>
          <cell r="V12" t="str">
            <v>Kinh tế</v>
          </cell>
          <cell r="W12" t="str">
            <v>Cục thuế thành phố Hà Nội</v>
          </cell>
          <cell r="X12" t="str">
            <v>TS. Nguyễn Thị Thu Hoài</v>
          </cell>
          <cell r="Y12" t="str">
            <v>KTCT</v>
          </cell>
          <cell r="Z12" t="str">
            <v xml:space="preserve"> Trường ĐH Kinh tế, ĐHQG Hà Nội</v>
          </cell>
          <cell r="AA12" t="str">
            <v>TS. Đinh Quang Ty</v>
          </cell>
          <cell r="AB12" t="str">
            <v>KTCT</v>
          </cell>
          <cell r="AC12" t="str">
            <v>Hội đồng lý luận trung ương</v>
          </cell>
          <cell r="AD12" t="e">
            <v>#REF!</v>
          </cell>
          <cell r="AE12" t="e">
            <v>#REF!</v>
          </cell>
          <cell r="AG12" t="str">
            <v>3837 /QĐ-ĐHKT</v>
          </cell>
          <cell r="AH12" t="str">
            <v>ngày 20 tháng 12 năm 2019</v>
          </cell>
          <cell r="AJ12" t="str">
            <v>F</v>
          </cell>
          <cell r="AN12" t="str">
            <v>hangocbac161@gmail.com</v>
          </cell>
          <cell r="AO12" t="str">
            <v>0938221189</v>
          </cell>
          <cell r="AP12" t="str">
            <v>14h00</v>
          </cell>
          <cell r="AQ12" t="str">
            <v>ngày 10 tháng 1 năm 2020</v>
          </cell>
        </row>
        <row r="13">
          <cell r="A13" t="str">
            <v>Nguyễn Thị Mai Huyền 05/10/1980</v>
          </cell>
          <cell r="B13" t="str">
            <v>Nguyễn Thị Mai Huyền</v>
          </cell>
          <cell r="C13" t="str">
            <v>05/10/1980</v>
          </cell>
          <cell r="D13" t="str">
            <v>Tuyên Quang</v>
          </cell>
          <cell r="E13" t="str">
            <v>Nữ</v>
          </cell>
          <cell r="F13" t="str">
            <v>Kinh tế chính trị</v>
          </cell>
          <cell r="G13" t="str">
            <v>QH-2017-E</v>
          </cell>
          <cell r="H13" t="str">
            <v>Quản lý kinh tế</v>
          </cell>
          <cell r="I13">
            <v>60340410</v>
          </cell>
          <cell r="J13" t="str">
            <v>3</v>
          </cell>
          <cell r="K13" t="str">
            <v>Quản lý kinh tế</v>
          </cell>
          <cell r="L13" t="str">
            <v>Quản lý chi ngân sách nhà nước của Tổng cục Hải quan</v>
          </cell>
          <cell r="M13" t="str">
            <v>PGS.TS Phạm Văn Dũng</v>
          </cell>
          <cell r="N13" t="str">
            <v>Trường Đại học Kinh tế, ĐHQGHN</v>
          </cell>
          <cell r="O13" t="str">
            <v>PGS.TS. Trần Đức Hiệp</v>
          </cell>
          <cell r="P13" t="str">
            <v>KTCT</v>
          </cell>
          <cell r="Q13" t="str">
            <v xml:space="preserve"> Trường ĐH Kinh tế, ĐHQG Hà Nội</v>
          </cell>
          <cell r="R13" t="str">
            <v>TS. Nguyễn Xuân Thành</v>
          </cell>
          <cell r="S13" t="str">
            <v>Kinh tế</v>
          </cell>
          <cell r="T13" t="str">
            <v>Cục thuế thành phố Hà Nội</v>
          </cell>
          <cell r="U13" t="str">
            <v>TS. Đinh Quang Ty</v>
          </cell>
          <cell r="V13" t="str">
            <v>KTCT</v>
          </cell>
          <cell r="W13" t="str">
            <v>Hội đồng lý luận trung ương</v>
          </cell>
          <cell r="X13" t="str">
            <v>TS. Nguyễn Thị Thu Hoài</v>
          </cell>
          <cell r="Y13" t="str">
            <v>KTCT</v>
          </cell>
          <cell r="Z13" t="str">
            <v xml:space="preserve"> Trường ĐH Kinh tế, ĐHQG Hà Nội</v>
          </cell>
          <cell r="AA13" t="str">
            <v>TS. Trần Quang Tuyến</v>
          </cell>
          <cell r="AB13" t="str">
            <v>KTH</v>
          </cell>
          <cell r="AC13" t="str">
            <v xml:space="preserve"> Trường ĐH Kinh tế, ĐHQG Hà Nội</v>
          </cell>
          <cell r="AD13" t="e">
            <v>#REF!</v>
          </cell>
          <cell r="AE13" t="e">
            <v>#REF!</v>
          </cell>
          <cell r="AG13" t="str">
            <v>3838 /QĐ-ĐHKT</v>
          </cell>
          <cell r="AH13" t="str">
            <v>ngày 20 tháng 12 năm 2019</v>
          </cell>
          <cell r="AJ13" t="str">
            <v>F</v>
          </cell>
          <cell r="AN13" t="str">
            <v>huyennmhg@gmail.com</v>
          </cell>
          <cell r="AO13" t="str">
            <v>0974761075</v>
          </cell>
          <cell r="AP13" t="str">
            <v>14h00</v>
          </cell>
          <cell r="AQ13" t="str">
            <v>ngày 10 tháng 1 năm 2020</v>
          </cell>
        </row>
        <row r="14">
          <cell r="A14" t="str">
            <v>Lưu Minh Thông 02/03/1979</v>
          </cell>
          <cell r="B14" t="str">
            <v>Lưu Minh Thông</v>
          </cell>
          <cell r="C14" t="str">
            <v>02/03/1979</v>
          </cell>
          <cell r="D14" t="str">
            <v>Lào Cai</v>
          </cell>
          <cell r="E14" t="str">
            <v>Nam</v>
          </cell>
          <cell r="F14" t="str">
            <v>Kinh tế chính trị</v>
          </cell>
          <cell r="G14" t="str">
            <v>QH-2017-E</v>
          </cell>
          <cell r="H14" t="str">
            <v>Quản lý kinh tế</v>
          </cell>
          <cell r="I14">
            <v>60340410</v>
          </cell>
          <cell r="J14" t="str">
            <v>3</v>
          </cell>
          <cell r="K14" t="str">
            <v>Quản lý kinh tế</v>
          </cell>
          <cell r="L14" t="str">
            <v>Quản lý hải quan đối với hàng hóa nhập khẩu để sản xuất hàng xuất khẩu tại Cục hải quan tỉnh Bắc Ninh</v>
          </cell>
          <cell r="M14" t="str">
            <v>TS. Lê Thị Hồng Điệp</v>
          </cell>
          <cell r="N14" t="str">
            <v>Trường Đại học Kinh tế, ĐHQGHN</v>
          </cell>
          <cell r="O14" t="str">
            <v>PGS.TS. Trần Đức Hiệp</v>
          </cell>
          <cell r="P14" t="str">
            <v>KTCT</v>
          </cell>
          <cell r="Q14" t="str">
            <v xml:space="preserve"> Trường ĐH Kinh tế, ĐHQG Hà Nội</v>
          </cell>
          <cell r="R14" t="str">
            <v>TS. Đinh Quang Ty</v>
          </cell>
          <cell r="S14" t="str">
            <v>KTCT</v>
          </cell>
          <cell r="T14" t="str">
            <v>Hội đồng lý luận trung ương</v>
          </cell>
          <cell r="U14" t="str">
            <v>TS. Trần Quang Tuyến</v>
          </cell>
          <cell r="V14" t="str">
            <v>KTH</v>
          </cell>
          <cell r="W14" t="str">
            <v xml:space="preserve"> Trường ĐH Kinh tế, ĐHQG Hà Nội</v>
          </cell>
          <cell r="X14" t="str">
            <v>TS. Nguyễn Thị Thu Hoài</v>
          </cell>
          <cell r="Y14" t="str">
            <v>KTCT</v>
          </cell>
          <cell r="Z14" t="str">
            <v xml:space="preserve"> Trường ĐH Kinh tế, ĐHQG Hà Nội</v>
          </cell>
          <cell r="AA14" t="str">
            <v>TS. Nguyễn Xuân Thành</v>
          </cell>
          <cell r="AB14" t="str">
            <v>Kinh tế</v>
          </cell>
          <cell r="AC14" t="str">
            <v>Cục thuế thành phố Hà Nội</v>
          </cell>
          <cell r="AD14" t="e">
            <v>#REF!</v>
          </cell>
          <cell r="AE14" t="e">
            <v>#REF!</v>
          </cell>
          <cell r="AG14" t="str">
            <v>3839 /QĐ-ĐHKT</v>
          </cell>
          <cell r="AH14" t="str">
            <v>ngày 20 tháng 12 năm 2019</v>
          </cell>
          <cell r="AJ14" t="str">
            <v>F</v>
          </cell>
          <cell r="AN14" t="str">
            <v>thonglmgm@gmail.com</v>
          </cell>
          <cell r="AO14" t="str">
            <v>0388558899</v>
          </cell>
          <cell r="AP14" t="str">
            <v>14h00</v>
          </cell>
          <cell r="AQ14" t="str">
            <v>ngày 10 tháng 1 năm 2020</v>
          </cell>
        </row>
        <row r="15">
          <cell r="A15" t="str">
            <v>Lê Diệu Hà 12/04/1987</v>
          </cell>
          <cell r="B15" t="str">
            <v>Lê Diệu Hà</v>
          </cell>
          <cell r="C15" t="str">
            <v>12/04/1987</v>
          </cell>
          <cell r="D15" t="str">
            <v>Hà Nội</v>
          </cell>
          <cell r="E15" t="str">
            <v>Nữ</v>
          </cell>
          <cell r="F15" t="str">
            <v>Kinh tế chính trị</v>
          </cell>
          <cell r="G15" t="str">
            <v>QH-2017-E</v>
          </cell>
          <cell r="H15" t="str">
            <v>Quản lý kinh tế</v>
          </cell>
          <cell r="I15">
            <v>60340410</v>
          </cell>
          <cell r="J15" t="str">
            <v>3</v>
          </cell>
          <cell r="K15" t="str">
            <v>Quản lý kinh tế</v>
          </cell>
          <cell r="L15" t="str">
            <v>Quản lý nhân lực tại Ngân hàng TMCP Công thương Việt Nam - Chi nhánh Quang Minh</v>
          </cell>
          <cell r="M15" t="str">
            <v>TS. Lê Thị Hồng Điệp</v>
          </cell>
          <cell r="N15" t="str">
            <v>Trường Đại học Kinh tế, ĐHQGHN</v>
          </cell>
          <cell r="O15" t="str">
            <v>PGS.TS. Trần Đức Hiệp</v>
          </cell>
          <cell r="P15" t="str">
            <v>KTCT</v>
          </cell>
          <cell r="Q15" t="str">
            <v xml:space="preserve"> Trường ĐH Kinh tế, ĐHQG Hà Nội</v>
          </cell>
          <cell r="R15" t="str">
            <v>TS. Nguyễn Xuân Thành</v>
          </cell>
          <cell r="S15" t="str">
            <v>Kinh tế</v>
          </cell>
          <cell r="T15" t="str">
            <v>Cục thuế thành phố Hà Nội</v>
          </cell>
          <cell r="U15" t="str">
            <v>TS. Trần Quang Tuyến</v>
          </cell>
          <cell r="V15" t="str">
            <v>KTH</v>
          </cell>
          <cell r="W15" t="str">
            <v xml:space="preserve"> Trường ĐH Kinh tế, ĐHQG Hà Nội</v>
          </cell>
          <cell r="X15" t="str">
            <v>TS. Nguyễn Thị Thu Hoài</v>
          </cell>
          <cell r="Y15" t="str">
            <v>KTCT</v>
          </cell>
          <cell r="Z15" t="str">
            <v xml:space="preserve"> Trường ĐH Kinh tế, ĐHQG Hà Nội</v>
          </cell>
          <cell r="AA15" t="str">
            <v>TS. Đinh Quang Ty</v>
          </cell>
          <cell r="AB15" t="str">
            <v>KTCT</v>
          </cell>
          <cell r="AC15" t="str">
            <v>Hội đồng lý luận trung ương</v>
          </cell>
          <cell r="AD15" t="e">
            <v>#REF!</v>
          </cell>
          <cell r="AE15" t="e">
            <v>#REF!</v>
          </cell>
          <cell r="AG15" t="str">
            <v>3840 /QĐ-ĐHKT</v>
          </cell>
          <cell r="AH15" t="str">
            <v>ngày 20 tháng 12 năm 2019</v>
          </cell>
          <cell r="AJ15" t="str">
            <v>F</v>
          </cell>
          <cell r="AN15" t="str">
            <v>leha061012@gmail.com</v>
          </cell>
          <cell r="AO15" t="str">
            <v>0974995101</v>
          </cell>
          <cell r="AP15" t="str">
            <v>14h00</v>
          </cell>
          <cell r="AQ15" t="str">
            <v>ngày 10 tháng 1 năm 2020</v>
          </cell>
        </row>
        <row r="16">
          <cell r="A16" t="str">
            <v>Nguyễn Duy Long 23/03/1987</v>
          </cell>
          <cell r="B16" t="str">
            <v>Nguyễn Duy Long</v>
          </cell>
          <cell r="C16" t="str">
            <v>23/03/1987</v>
          </cell>
          <cell r="D16" t="str">
            <v>Nam Định</v>
          </cell>
          <cell r="E16" t="str">
            <v>Nam</v>
          </cell>
          <cell r="F16" t="str">
            <v>Kinh tế chính trị</v>
          </cell>
          <cell r="G16" t="str">
            <v>QH-2017-E</v>
          </cell>
          <cell r="H16" t="str">
            <v>Quản lý kinh tế</v>
          </cell>
          <cell r="I16">
            <v>60340410</v>
          </cell>
          <cell r="J16" t="str">
            <v>4</v>
          </cell>
          <cell r="K16" t="str">
            <v>Quản lý kinh tế</v>
          </cell>
          <cell r="L16" t="str">
            <v>Quản lý chi thường xuyên tại Kho bạc nhà nước tỉnh Nam Định</v>
          </cell>
          <cell r="M16" t="str">
            <v>TS. Trần Đức Vui</v>
          </cell>
          <cell r="N16" t="str">
            <v>Trường Đại học Kinh tế, ĐHQGHN</v>
          </cell>
          <cell r="O16" t="str">
            <v>PGS.TS. Trần Đức Hiệp</v>
          </cell>
          <cell r="P16" t="str">
            <v>KTCT</v>
          </cell>
          <cell r="Q16" t="str">
            <v xml:space="preserve"> Trường ĐH Kinh tế, ĐHQG Hà Nội</v>
          </cell>
          <cell r="R16" t="str">
            <v>TS. Trần Kim Hào</v>
          </cell>
          <cell r="S16" t="str">
            <v>QLKT</v>
          </cell>
          <cell r="T16" t="str">
            <v>Viện Quản lý Kinh tế Trung Ương</v>
          </cell>
          <cell r="U16" t="str">
            <v>TS. Phan Hữu Nghị</v>
          </cell>
          <cell r="V16" t="str">
            <v>TCNH</v>
          </cell>
          <cell r="W16" t="str">
            <v>Trường ĐH Kinh tế Quốc dân</v>
          </cell>
          <cell r="X16" t="str">
            <v>TS. Lê Thị Hồng Điệp</v>
          </cell>
          <cell r="Y16" t="str">
            <v>KTCT</v>
          </cell>
          <cell r="Z16" t="str">
            <v xml:space="preserve"> Trường ĐH Kinh tế, ĐHQG Hà Nội</v>
          </cell>
          <cell r="AA16" t="str">
            <v>PGS.TS. Nguyễn An Thịnh</v>
          </cell>
          <cell r="AB16" t="str">
            <v>Quản lý TN&amp;MT</v>
          </cell>
          <cell r="AC16" t="str">
            <v>Trường ĐH Kinh tế, ĐHQG Hà Nội</v>
          </cell>
          <cell r="AD16" t="e">
            <v>#REF!</v>
          </cell>
          <cell r="AE16" t="e">
            <v>#REF!</v>
          </cell>
          <cell r="AG16" t="str">
            <v>3841 /QĐ-ĐHKT</v>
          </cell>
          <cell r="AH16" t="str">
            <v>ngày 20 tháng 12 năm 2019</v>
          </cell>
          <cell r="AJ16" t="str">
            <v>F</v>
          </cell>
          <cell r="AN16" t="str">
            <v>duylong1987@gmail.com</v>
          </cell>
          <cell r="AO16" t="str">
            <v>0905608733</v>
          </cell>
          <cell r="AP16" t="str">
            <v>8h00</v>
          </cell>
          <cell r="AQ16" t="str">
            <v>ngày 10 tháng 1 năm 2020</v>
          </cell>
        </row>
        <row r="17">
          <cell r="A17" t="str">
            <v>Nguyễn Thị Phương Thảo 05/09/1993</v>
          </cell>
          <cell r="B17" t="str">
            <v>Nguyễn Thị Phương Thảo</v>
          </cell>
          <cell r="C17" t="str">
            <v>05/09/1993</v>
          </cell>
          <cell r="D17" t="str">
            <v>Hải Dương</v>
          </cell>
          <cell r="E17" t="str">
            <v>Nữ</v>
          </cell>
          <cell r="F17" t="str">
            <v>Kinh tế chính trị</v>
          </cell>
          <cell r="G17" t="str">
            <v>QH-2017-E</v>
          </cell>
          <cell r="H17" t="str">
            <v>Quản lý kinh tế</v>
          </cell>
          <cell r="I17">
            <v>60340410</v>
          </cell>
          <cell r="J17" t="str">
            <v>4</v>
          </cell>
          <cell r="K17" t="str">
            <v>Quản lý kinh tế</v>
          </cell>
          <cell r="L17" t="str">
            <v>Kiểm soát chi thường xuyên ngân sách nhà nước qua Kho bạc nhà nước Cẩm Giàng, tỉnh Hải Dương</v>
          </cell>
          <cell r="M17" t="str">
            <v>PGS.TS Lê Trung Thành</v>
          </cell>
          <cell r="N17" t="str">
            <v>Trường Đại học Kinh tế, ĐHQGHN</v>
          </cell>
          <cell r="O17" t="str">
            <v>PGS.TS. Trần Đức Hiệp</v>
          </cell>
          <cell r="P17" t="str">
            <v>KTCT</v>
          </cell>
          <cell r="Q17" t="str">
            <v xml:space="preserve"> Trường ĐH Kinh tế, ĐHQG Hà Nội</v>
          </cell>
          <cell r="R17" t="str">
            <v>PGS.TS. Nguyễn An Thịnh</v>
          </cell>
          <cell r="S17" t="str">
            <v>Quản lý TN&amp;MT</v>
          </cell>
          <cell r="T17" t="str">
            <v>Trường ĐH Kinh tế, ĐHQG Hà Nội</v>
          </cell>
          <cell r="U17" t="str">
            <v>TS. Phan Hữu Nghị</v>
          </cell>
          <cell r="V17" t="str">
            <v>TCNH</v>
          </cell>
          <cell r="W17" t="str">
            <v>Trường ĐH Kinh tế Quốc dân</v>
          </cell>
          <cell r="X17" t="str">
            <v>TS. Lê Thị Hồng Điệp</v>
          </cell>
          <cell r="Y17" t="str">
            <v>KTCT</v>
          </cell>
          <cell r="Z17" t="str">
            <v xml:space="preserve"> Trường ĐH Kinh tế, ĐHQG Hà Nội</v>
          </cell>
          <cell r="AA17" t="str">
            <v>TS. Trần Kim Hào</v>
          </cell>
          <cell r="AB17" t="str">
            <v>QLKT</v>
          </cell>
          <cell r="AC17" t="str">
            <v>Viện Quản lý Kinh tế Trung Ương</v>
          </cell>
          <cell r="AD17" t="e">
            <v>#REF!</v>
          </cell>
          <cell r="AE17" t="e">
            <v>#REF!</v>
          </cell>
          <cell r="AG17" t="str">
            <v>3842 /QĐ-ĐHKT</v>
          </cell>
          <cell r="AH17" t="str">
            <v>ngày 20 tháng 12 năm 2019</v>
          </cell>
          <cell r="AJ17" t="str">
            <v>F</v>
          </cell>
          <cell r="AN17" t="str">
            <v>nguyenphuongthao.5993@gmail.com</v>
          </cell>
          <cell r="AO17" t="str">
            <v>0353519355</v>
          </cell>
          <cell r="AP17" t="str">
            <v>8h00</v>
          </cell>
          <cell r="AQ17" t="str">
            <v>ngày 10 tháng 1 năm 2020</v>
          </cell>
        </row>
        <row r="18">
          <cell r="A18" t="str">
            <v>Nguyễn Thị Ngọc Ánh 24/11/1985</v>
          </cell>
          <cell r="B18" t="str">
            <v>Nguyễn Thị Ngọc Ánh</v>
          </cell>
          <cell r="C18" t="str">
            <v>24/11/1985</v>
          </cell>
          <cell r="D18" t="str">
            <v>Vĩnh Phúc</v>
          </cell>
          <cell r="E18" t="str">
            <v>Nữ</v>
          </cell>
          <cell r="F18" t="str">
            <v>Kinh tế chính trị</v>
          </cell>
          <cell r="G18" t="str">
            <v>QH-2017-E</v>
          </cell>
          <cell r="H18" t="str">
            <v>Quản lý kinh tế</v>
          </cell>
          <cell r="I18">
            <v>60340410</v>
          </cell>
          <cell r="J18" t="str">
            <v>4</v>
          </cell>
          <cell r="K18" t="str">
            <v>Quản lý kinh tế</v>
          </cell>
          <cell r="L18" t="str">
            <v>Nâng cao hiệu quả hoạt động huy động vốn dân cư ở Ngân hàng Nông nghiệp và Phát triển Nông thôn Việt Nam - Chi nhánh Tây Đô</v>
          </cell>
          <cell r="M18" t="str">
            <v>TS. Đặng Công Hoàn</v>
          </cell>
          <cell r="N18" t="str">
            <v>Ngân hàng Tecombank</v>
          </cell>
          <cell r="O18" t="str">
            <v>PGS.TS. Trần Đức Hiệp</v>
          </cell>
          <cell r="P18" t="str">
            <v>KTCT</v>
          </cell>
          <cell r="Q18" t="str">
            <v xml:space="preserve"> Trường ĐH Kinh tế, ĐHQG Hà Nội</v>
          </cell>
          <cell r="R18" t="str">
            <v>TS. Phan Hữu Nghị</v>
          </cell>
          <cell r="S18" t="str">
            <v>TCNH</v>
          </cell>
          <cell r="T18" t="str">
            <v>Trường ĐH Kinh tế Quốc dân</v>
          </cell>
          <cell r="U18" t="str">
            <v>TS. Trần Kim Hào</v>
          </cell>
          <cell r="V18" t="str">
            <v>QLKT</v>
          </cell>
          <cell r="W18" t="str">
            <v>Viện Quản lý Kinh tế Trung Ương</v>
          </cell>
          <cell r="X18" t="str">
            <v>TS. Lê Thị Hồng Điệp</v>
          </cell>
          <cell r="Y18" t="str">
            <v>KTCT</v>
          </cell>
          <cell r="Z18" t="str">
            <v xml:space="preserve"> Trường ĐH Kinh tế, ĐHQG Hà Nội</v>
          </cell>
          <cell r="AA18" t="str">
            <v>PGS.TS. Nguyễn An Thịnh</v>
          </cell>
          <cell r="AB18" t="str">
            <v>Quản lý TN&amp;MT</v>
          </cell>
          <cell r="AC18" t="str">
            <v>Trường ĐH Kinh tế, ĐHQG Hà Nội</v>
          </cell>
          <cell r="AD18" t="e">
            <v>#REF!</v>
          </cell>
          <cell r="AE18" t="e">
            <v>#REF!</v>
          </cell>
          <cell r="AG18" t="str">
            <v>3843 /QĐ-ĐHKT</v>
          </cell>
          <cell r="AH18" t="str">
            <v>ngày 20 tháng 12 năm 2019</v>
          </cell>
          <cell r="AJ18" t="str">
            <v>F</v>
          </cell>
          <cell r="AN18" t="str">
            <v>ngocanh@gmail.com</v>
          </cell>
          <cell r="AO18" t="str">
            <v>0985821789</v>
          </cell>
          <cell r="AP18" t="str">
            <v>8h00</v>
          </cell>
          <cell r="AQ18" t="str">
            <v>ngày 10 tháng 1 năm 2020</v>
          </cell>
        </row>
        <row r="19">
          <cell r="A19" t="str">
            <v>Nguyễn Thị Minh Huệ 02/04/1986</v>
          </cell>
          <cell r="B19" t="str">
            <v>Nguyễn Thị Minh Huệ</v>
          </cell>
          <cell r="C19" t="str">
            <v>02/04/1986</v>
          </cell>
          <cell r="D19" t="str">
            <v>Nam Định</v>
          </cell>
          <cell r="E19" t="str">
            <v>Nữ</v>
          </cell>
          <cell r="F19" t="str">
            <v>Kinh tế chính trị</v>
          </cell>
          <cell r="G19" t="str">
            <v>QH-2017-E</v>
          </cell>
          <cell r="H19" t="str">
            <v>Quản lý kinh tế</v>
          </cell>
          <cell r="I19">
            <v>60340410</v>
          </cell>
          <cell r="J19" t="str">
            <v>4</v>
          </cell>
          <cell r="K19" t="str">
            <v>Quản lý kinh tế</v>
          </cell>
          <cell r="L19" t="str">
            <v>Năng lực cạnh tranh của Ngân hàng đầu tư và phát triển Việt Nam - Chi nhánh Mỹ Đình</v>
          </cell>
          <cell r="M19" t="str">
            <v>TS. Ngô Đăng Thành</v>
          </cell>
          <cell r="N19" t="str">
            <v>Trường Đại học Kinh tế, ĐHQGHN</v>
          </cell>
          <cell r="O19" t="str">
            <v>PGS.TS. Trần Đức Hiệp</v>
          </cell>
          <cell r="P19" t="str">
            <v>KTCT</v>
          </cell>
          <cell r="Q19" t="str">
            <v xml:space="preserve"> Trường ĐH Kinh tế, ĐHQG Hà Nội</v>
          </cell>
          <cell r="R19" t="str">
            <v>TS. Trần Kim Hào</v>
          </cell>
          <cell r="S19" t="str">
            <v>QLKT</v>
          </cell>
          <cell r="T19" t="str">
            <v>Viện Quản lý Kinh tế Trung Ương</v>
          </cell>
          <cell r="U19" t="str">
            <v>PGS.TS. Nguyễn An Thịnh</v>
          </cell>
          <cell r="V19" t="str">
            <v>Quản lý TN&amp;MT</v>
          </cell>
          <cell r="W19" t="str">
            <v>Trường ĐH Kinh tế, ĐHQG Hà Nội</v>
          </cell>
          <cell r="X19" t="str">
            <v>TS. Lê Thị Hồng Điệp</v>
          </cell>
          <cell r="Y19" t="str">
            <v>KTCT</v>
          </cell>
          <cell r="Z19" t="str">
            <v xml:space="preserve"> Trường ĐH Kinh tế, ĐHQG Hà Nội</v>
          </cell>
          <cell r="AA19" t="str">
            <v>TS. Phan Hữu Nghị</v>
          </cell>
          <cell r="AB19" t="str">
            <v>TCNH</v>
          </cell>
          <cell r="AC19" t="str">
            <v>Trường ĐH Kinh tế Quốc dân</v>
          </cell>
          <cell r="AD19" t="e">
            <v>#REF!</v>
          </cell>
          <cell r="AE19" t="e">
            <v>#REF!</v>
          </cell>
          <cell r="AG19" t="str">
            <v>3844 /QĐ-ĐHKT</v>
          </cell>
          <cell r="AH19" t="str">
            <v>ngày 20 tháng 12 năm 2019</v>
          </cell>
          <cell r="AJ19" t="str">
            <v>F</v>
          </cell>
          <cell r="AN19" t="str">
            <v>minhhue0204@gmail.com</v>
          </cell>
          <cell r="AO19" t="str">
            <v>0916886033</v>
          </cell>
          <cell r="AP19" t="str">
            <v>8h00</v>
          </cell>
          <cell r="AQ19" t="str">
            <v>ngày 10 tháng 1 năm 2020</v>
          </cell>
        </row>
        <row r="20">
          <cell r="A20" t="str">
            <v>Nguyễn Thị Linh Đa 15/10/1979</v>
          </cell>
          <cell r="B20" t="str">
            <v>Nguyễn Thị Linh Đa</v>
          </cell>
          <cell r="C20" t="str">
            <v>15/10/1979</v>
          </cell>
          <cell r="D20" t="str">
            <v>Nghệ An</v>
          </cell>
          <cell r="E20" t="str">
            <v>Nữ</v>
          </cell>
          <cell r="F20" t="str">
            <v>Kinh tế chính trị</v>
          </cell>
          <cell r="G20" t="str">
            <v>QH-2015-E</v>
          </cell>
          <cell r="H20" t="str">
            <v>Quản lý kinh tế</v>
          </cell>
          <cell r="I20">
            <v>60340410</v>
          </cell>
          <cell r="J20" t="str">
            <v>4</v>
          </cell>
          <cell r="K20" t="str">
            <v>Quản lý kinh tế</v>
          </cell>
          <cell r="L20" t="str">
            <v>Giám sát tài chính các doanh nghiệp do nhà nước làm chủ sở hữu ở Bộ xây dựng</v>
          </cell>
          <cell r="M20" t="str">
            <v>PGS.TS. Phạm Thị Hồng Điệp</v>
          </cell>
          <cell r="N20" t="str">
            <v>Trường Đại học Kinh tế, ĐHQGHN</v>
          </cell>
          <cell r="O20" t="str">
            <v>PGS.TS. Trần Đức Hiệp</v>
          </cell>
          <cell r="P20" t="str">
            <v>KTCT</v>
          </cell>
          <cell r="Q20" t="str">
            <v xml:space="preserve"> Trường ĐH Kinh tế, ĐHQG Hà Nội</v>
          </cell>
          <cell r="R20" t="str">
            <v>TS. Phan Hữu Nghị</v>
          </cell>
          <cell r="S20" t="str">
            <v>TCNH</v>
          </cell>
          <cell r="T20" t="str">
            <v>Trường ĐH Kinh tế Quốc dân</v>
          </cell>
          <cell r="U20" t="str">
            <v>PGS.TS. Nguyễn An Thịnh</v>
          </cell>
          <cell r="V20" t="str">
            <v>Quản lý TN&amp;MT</v>
          </cell>
          <cell r="W20" t="str">
            <v>Trường ĐH Kinh tế, ĐHQG Hà Nội</v>
          </cell>
          <cell r="X20" t="str">
            <v>TS. Lê Thị Hồng Điệp</v>
          </cell>
          <cell r="Y20" t="str">
            <v>KTCT</v>
          </cell>
          <cell r="Z20" t="str">
            <v xml:space="preserve"> Trường ĐH Kinh tế, ĐHQG Hà Nội</v>
          </cell>
          <cell r="AA20" t="str">
            <v>TS. Trần Kim Hào</v>
          </cell>
          <cell r="AB20" t="str">
            <v>QLKT</v>
          </cell>
          <cell r="AC20" t="str">
            <v>Viện Quản lý Kinh tế Trung Ương</v>
          </cell>
          <cell r="AD20" t="e">
            <v>#REF!</v>
          </cell>
          <cell r="AE20" t="e">
            <v>#REF!</v>
          </cell>
          <cell r="AG20" t="str">
            <v>3845 /QĐ-ĐHKT</v>
          </cell>
          <cell r="AH20" t="str">
            <v>ngày 20 tháng 12 năm 2019</v>
          </cell>
          <cell r="AJ20" t="str">
            <v>F</v>
          </cell>
          <cell r="AN20" t="str">
            <v>linhdacn5@gmail.com</v>
          </cell>
          <cell r="AO20" t="str">
            <v>0913000193</v>
          </cell>
          <cell r="AP20" t="str">
            <v>8h00</v>
          </cell>
          <cell r="AQ20" t="str">
            <v>ngày 10 tháng 1 năm 2020</v>
          </cell>
        </row>
        <row r="21">
          <cell r="A21" t="str">
            <v>Trịnh Thị Hương Thảo 24/12/1978</v>
          </cell>
          <cell r="B21" t="str">
            <v>Trịnh Thị Hương Thảo</v>
          </cell>
          <cell r="C21" t="str">
            <v>24/12/1978</v>
          </cell>
          <cell r="D21" t="str">
            <v>Hà Nội</v>
          </cell>
          <cell r="E21" t="str">
            <v>Nữ</v>
          </cell>
          <cell r="F21" t="str">
            <v>Kinh tế chính trị</v>
          </cell>
          <cell r="G21" t="str">
            <v>QH-2017-E</v>
          </cell>
          <cell r="H21" t="str">
            <v>Quản lý kinh tế</v>
          </cell>
          <cell r="I21">
            <v>60340410</v>
          </cell>
          <cell r="J21" t="str">
            <v>5</v>
          </cell>
          <cell r="K21" t="str">
            <v>Quản lý kinh tế</v>
          </cell>
          <cell r="L21" t="str">
            <v>Quản lý tài chính các chương trình khoa học và công nghệ trọng điểm cấp Bộ của Bộ Tài nguyên và Môi trường</v>
          </cell>
          <cell r="M21" t="str">
            <v>PGS.TS Nguyễn Ngọc Thanh</v>
          </cell>
          <cell r="N21" t="str">
            <v>Trường ĐH Tài nguyên &amp; Môi trường</v>
          </cell>
          <cell r="O21" t="str">
            <v>GS.TS. Phan Huy Đường</v>
          </cell>
          <cell r="P21" t="str">
            <v>KTCT</v>
          </cell>
          <cell r="Q21" t="str">
            <v xml:space="preserve"> Trường ĐH Kinh tế, ĐHQG Hà Nội</v>
          </cell>
          <cell r="R21" t="str">
            <v>PGS.TS. Lê Thị Anh Vân</v>
          </cell>
          <cell r="S21" t="str">
            <v>QLKT</v>
          </cell>
          <cell r="T21" t="str">
            <v>Trường ĐH Kinh tế Quốc dân</v>
          </cell>
          <cell r="U21" t="str">
            <v>TS. Lê Hồng Huyên</v>
          </cell>
          <cell r="V21" t="str">
            <v>KTCT</v>
          </cell>
          <cell r="W21" t="str">
            <v>Ban kinh tế trung ương</v>
          </cell>
          <cell r="X21" t="str">
            <v>TS. Nguyễn Thị Thu Hoài</v>
          </cell>
          <cell r="Y21" t="str">
            <v>KTCT</v>
          </cell>
          <cell r="Z21" t="str">
            <v xml:space="preserve"> Trường ĐH Kinh tế, ĐHQG Hà Nội</v>
          </cell>
          <cell r="AA21" t="str">
            <v>PGS.TS. Phạm Thị Hồng Điệp</v>
          </cell>
          <cell r="AB21" t="str">
            <v>KTCT</v>
          </cell>
          <cell r="AC21" t="str">
            <v xml:space="preserve"> Trường ĐH Kinh tế, ĐHQG Hà Nội</v>
          </cell>
          <cell r="AD21" t="e">
            <v>#REF!</v>
          </cell>
          <cell r="AE21" t="e">
            <v>#REF!</v>
          </cell>
          <cell r="AG21" t="str">
            <v>3846 /QĐ-ĐHKT</v>
          </cell>
          <cell r="AH21" t="str">
            <v>ngày 20 tháng 12 năm 2019</v>
          </cell>
          <cell r="AJ21" t="str">
            <v>F</v>
          </cell>
          <cell r="AN21" t="str">
            <v>ththao@monre.gov.vn</v>
          </cell>
          <cell r="AO21" t="str">
            <v>0983111868</v>
          </cell>
          <cell r="AP21" t="str">
            <v>8h00</v>
          </cell>
          <cell r="AQ21" t="str">
            <v>ngày 8 tháng 1 năm 2020</v>
          </cell>
        </row>
        <row r="22">
          <cell r="A22" t="str">
            <v>Phạm Tuấn Việt 25/08/1980</v>
          </cell>
          <cell r="B22" t="str">
            <v>Phạm Tuấn Việt</v>
          </cell>
          <cell r="C22" t="str">
            <v>25/08/1980</v>
          </cell>
          <cell r="D22" t="str">
            <v>Hà Nội</v>
          </cell>
          <cell r="E22" t="str">
            <v>Nam</v>
          </cell>
          <cell r="F22" t="str">
            <v>Kinh tế chính trị</v>
          </cell>
          <cell r="G22" t="str">
            <v>QH-2017-E</v>
          </cell>
          <cell r="H22" t="str">
            <v>Quản lý kinh tế</v>
          </cell>
          <cell r="I22">
            <v>60340410</v>
          </cell>
          <cell r="J22" t="str">
            <v>5</v>
          </cell>
          <cell r="K22" t="str">
            <v>Quản lý kinh tế</v>
          </cell>
          <cell r="L22" t="str">
            <v>Quản lý nhân lực tại Xí nghiệp kinh doanh nước sạch Cầu Giấy</v>
          </cell>
          <cell r="M22" t="str">
            <v>TS. Cảnh Chí Dũng</v>
          </cell>
          <cell r="N22" t="str">
            <v>Bộ Giáo dục và Đào tạo</v>
          </cell>
          <cell r="O22" t="str">
            <v>GS.TS. Phan Huy Đường</v>
          </cell>
          <cell r="P22" t="str">
            <v>KTCT</v>
          </cell>
          <cell r="Q22" t="str">
            <v xml:space="preserve"> Trường ĐH Kinh tế, ĐHQG Hà Nội</v>
          </cell>
          <cell r="R22" t="str">
            <v>PGS.TS. Phạm Thị Hồng Điệp</v>
          </cell>
          <cell r="S22" t="str">
            <v>KTCT</v>
          </cell>
          <cell r="T22" t="str">
            <v xml:space="preserve"> Trường ĐH Kinh tế, ĐHQG Hà Nội</v>
          </cell>
          <cell r="U22" t="str">
            <v>TS. Lê Hồng Huyên</v>
          </cell>
          <cell r="V22" t="str">
            <v>KTCT</v>
          </cell>
          <cell r="W22" t="str">
            <v>Ban kinh tế trung ương</v>
          </cell>
          <cell r="X22" t="str">
            <v>TS. Nguyễn Thị Thu Hoài</v>
          </cell>
          <cell r="Y22" t="str">
            <v>KTCT</v>
          </cell>
          <cell r="Z22" t="str">
            <v xml:space="preserve"> Trường ĐH Kinh tế, ĐHQG Hà Nội</v>
          </cell>
          <cell r="AA22" t="str">
            <v>PGS.TS. Lê Thị Anh Vân</v>
          </cell>
          <cell r="AB22" t="str">
            <v>QLKT</v>
          </cell>
          <cell r="AC22" t="str">
            <v>Trường ĐH Kinh tế Quốc dân</v>
          </cell>
          <cell r="AD22" t="e">
            <v>#REF!</v>
          </cell>
          <cell r="AE22" t="e">
            <v>#REF!</v>
          </cell>
          <cell r="AG22" t="str">
            <v>3847 /QĐ-ĐHKT</v>
          </cell>
          <cell r="AH22" t="str">
            <v>ngày 20 tháng 12 năm 2019</v>
          </cell>
          <cell r="AJ22" t="str">
            <v>F</v>
          </cell>
          <cell r="AN22" t="str">
            <v>phamtuanviet1980@gmail.com</v>
          </cell>
          <cell r="AO22" t="str">
            <v>0902030788</v>
          </cell>
          <cell r="AP22" t="str">
            <v>8h00</v>
          </cell>
          <cell r="AQ22" t="str">
            <v>ngày 8 tháng 1 năm 2020</v>
          </cell>
        </row>
        <row r="23">
          <cell r="A23" t="str">
            <v>Hoàng Hồng Quân 13/11/1984</v>
          </cell>
          <cell r="B23" t="str">
            <v>Hoàng Hồng Quân</v>
          </cell>
          <cell r="C23" t="str">
            <v>13/11/1984</v>
          </cell>
          <cell r="D23" t="str">
            <v>Thanh Hóa</v>
          </cell>
          <cell r="E23" t="str">
            <v>Nam</v>
          </cell>
          <cell r="F23" t="str">
            <v>Kinh tế chính trị</v>
          </cell>
          <cell r="G23" t="str">
            <v>QH-2015-E</v>
          </cell>
          <cell r="H23" t="str">
            <v>Quản lý kinh tế</v>
          </cell>
          <cell r="I23">
            <v>60340410</v>
          </cell>
          <cell r="J23" t="str">
            <v>5</v>
          </cell>
          <cell r="K23" t="str">
            <v>Quản lý kinh tế</v>
          </cell>
          <cell r="L23" t="str">
            <v>Quản lý nguồn lực khoa học và công nghệ tại Công ty Thông tin M1</v>
          </cell>
          <cell r="M23" t="str">
            <v>TS. Nguyễn Thị Vũ Hà</v>
          </cell>
          <cell r="N23" t="str">
            <v xml:space="preserve"> Trường ĐH Kinh tế, ĐHQG Hà Nội</v>
          </cell>
          <cell r="O23" t="str">
            <v>GS.TS. Phan Huy Đường</v>
          </cell>
          <cell r="P23" t="str">
            <v>KTCT</v>
          </cell>
          <cell r="Q23" t="str">
            <v xml:space="preserve"> Trường ĐH Kinh tế, ĐHQG Hà Nội</v>
          </cell>
          <cell r="R23" t="str">
            <v>TS. Lê Hồng Huyên</v>
          </cell>
          <cell r="S23" t="str">
            <v>KTCT</v>
          </cell>
          <cell r="T23" t="str">
            <v>Ban kinh tế trung ương</v>
          </cell>
          <cell r="U23" t="str">
            <v>PGS.TS. Lê Thị Anh Vân</v>
          </cell>
          <cell r="V23" t="str">
            <v>QLKT</v>
          </cell>
          <cell r="W23" t="str">
            <v>Trường ĐH Kinh tế Quốc dân</v>
          </cell>
          <cell r="X23" t="str">
            <v>TS. Nguyễn Thị Thu Hoài</v>
          </cell>
          <cell r="Y23" t="str">
            <v>KTCT</v>
          </cell>
          <cell r="Z23" t="str">
            <v xml:space="preserve"> Trường ĐH Kinh tế, ĐHQG Hà Nội</v>
          </cell>
          <cell r="AA23" t="str">
            <v>PGS.TS. Phạm Thị Hồng Điệp</v>
          </cell>
          <cell r="AB23" t="str">
            <v>KTCT</v>
          </cell>
          <cell r="AC23" t="str">
            <v xml:space="preserve"> Trường ĐH Kinh tế, ĐHQG Hà Nội</v>
          </cell>
          <cell r="AD23" t="e">
            <v>#REF!</v>
          </cell>
          <cell r="AE23" t="e">
            <v>#REF!</v>
          </cell>
          <cell r="AG23" t="str">
            <v>3848 /QĐ-ĐHKT</v>
          </cell>
          <cell r="AH23" t="str">
            <v>ngày 20 tháng 12 năm 2019</v>
          </cell>
          <cell r="AJ23" t="str">
            <v>F</v>
          </cell>
          <cell r="AN23" t="str">
            <v>quanhoang1303@gmail.com</v>
          </cell>
          <cell r="AO23" t="str">
            <v>0982724266</v>
          </cell>
          <cell r="AP23" t="str">
            <v>8h00</v>
          </cell>
          <cell r="AQ23" t="str">
            <v>ngày 8 tháng 1 năm 2020</v>
          </cell>
        </row>
        <row r="24">
          <cell r="A24" t="str">
            <v>Dương Thị Việt Yến 08/12/1982</v>
          </cell>
          <cell r="B24" t="str">
            <v>Dương Thị Việt Yến</v>
          </cell>
          <cell r="C24" t="str">
            <v>08/12/1982</v>
          </cell>
          <cell r="D24" t="str">
            <v>Phú Thọ</v>
          </cell>
          <cell r="E24" t="str">
            <v>Nữ</v>
          </cell>
          <cell r="F24" t="str">
            <v>Kinh tế chính trị</v>
          </cell>
          <cell r="G24" t="str">
            <v>QH-2017-E</v>
          </cell>
          <cell r="H24" t="str">
            <v>Quản lý kinh tế</v>
          </cell>
          <cell r="I24">
            <v>60340410</v>
          </cell>
          <cell r="J24" t="str">
            <v>5</v>
          </cell>
          <cell r="K24" t="str">
            <v>Quản lý kinh tế</v>
          </cell>
          <cell r="L24" t="str">
            <v>Quản lý nhà nước về bảo hiểm thất nghiệp trên địa bàn thành phố Hà Nội</v>
          </cell>
          <cell r="M24" t="str">
            <v>TS. Nguyễn Thuỳ Anh</v>
          </cell>
          <cell r="N24" t="str">
            <v>Trường Đại học Kinh tế, ĐHQGHN</v>
          </cell>
          <cell r="O24" t="str">
            <v>GS.TS. Phan Huy Đường</v>
          </cell>
          <cell r="P24" t="str">
            <v>KTCT</v>
          </cell>
          <cell r="Q24" t="str">
            <v xml:space="preserve"> Trường ĐH Kinh tế, ĐHQG Hà Nội</v>
          </cell>
          <cell r="R24" t="str">
            <v>PGS.TS. Lê Thị Anh Vân</v>
          </cell>
          <cell r="S24" t="str">
            <v>QLKT</v>
          </cell>
          <cell r="T24" t="str">
            <v>Trường ĐH Kinh tế Quốc dân</v>
          </cell>
          <cell r="U24" t="str">
            <v>PGS.TS. Phạm Thị Hồng Điệp</v>
          </cell>
          <cell r="V24" t="str">
            <v>KTCT</v>
          </cell>
          <cell r="W24" t="str">
            <v xml:space="preserve"> Trường ĐH Kinh tế, ĐHQG Hà Nội</v>
          </cell>
          <cell r="X24" t="str">
            <v>TS. Nguyễn Thị Thu Hoài</v>
          </cell>
          <cell r="Y24" t="str">
            <v>KTCT</v>
          </cell>
          <cell r="Z24" t="str">
            <v xml:space="preserve"> Trường ĐH Kinh tế, ĐHQG Hà Nội</v>
          </cell>
          <cell r="AA24" t="str">
            <v>TS. Lê Hồng Huyên</v>
          </cell>
          <cell r="AB24" t="str">
            <v>KTCT</v>
          </cell>
          <cell r="AC24" t="str">
            <v>Ban kinh tế trung ương</v>
          </cell>
          <cell r="AD24" t="e">
            <v>#REF!</v>
          </cell>
          <cell r="AE24" t="e">
            <v>#REF!</v>
          </cell>
          <cell r="AG24" t="str">
            <v>3849 /QĐ-ĐHKT</v>
          </cell>
          <cell r="AH24" t="str">
            <v>ngày 20 tháng 12 năm 2019</v>
          </cell>
          <cell r="AJ24" t="str">
            <v>F</v>
          </cell>
          <cell r="AN24" t="str">
            <v>yen.hanoi.dolisa@gmail.com</v>
          </cell>
          <cell r="AO24" t="str">
            <v>0989646643</v>
          </cell>
          <cell r="AP24" t="str">
            <v>8h00</v>
          </cell>
          <cell r="AQ24" t="str">
            <v>ngày 8 tháng 1 năm 2020</v>
          </cell>
        </row>
        <row r="25">
          <cell r="A25" t="str">
            <v>Nguyễn Hồng Hạnh 09/07/1981</v>
          </cell>
          <cell r="B25" t="str">
            <v>Nguyễn Hồng Hạnh</v>
          </cell>
          <cell r="C25" t="str">
            <v>09/07/1981</v>
          </cell>
          <cell r="D25" t="str">
            <v>Hà Nội</v>
          </cell>
          <cell r="E25" t="str">
            <v>Nữ</v>
          </cell>
          <cell r="F25" t="str">
            <v>Kinh tế chính trị</v>
          </cell>
          <cell r="G25" t="str">
            <v>QH-2015-E</v>
          </cell>
          <cell r="H25" t="str">
            <v>Quản lý kinh tế</v>
          </cell>
          <cell r="I25">
            <v>60340410</v>
          </cell>
          <cell r="J25" t="str">
            <v>5</v>
          </cell>
          <cell r="K25" t="str">
            <v>Quản lý kinh tế</v>
          </cell>
          <cell r="L25" t="str">
            <v>Quản lý doanh thu từ dịch vụ viễn thông tại Công ty viễn thông quốc tế</v>
          </cell>
          <cell r="M25" t="str">
            <v>TS. Nguyễn Cẩm Nhung</v>
          </cell>
          <cell r="N25" t="str">
            <v>Trường Đại học Kinh tế, ĐHQGHN</v>
          </cell>
          <cell r="O25" t="str">
            <v>GS.TS. Phan Huy Đường</v>
          </cell>
          <cell r="P25" t="str">
            <v>KTCT</v>
          </cell>
          <cell r="Q25" t="str">
            <v xml:space="preserve"> Trường ĐH Kinh tế, ĐHQG Hà Nội</v>
          </cell>
          <cell r="R25" t="str">
            <v>TS. Lê Hồng Huyên</v>
          </cell>
          <cell r="S25" t="str">
            <v>KTCT</v>
          </cell>
          <cell r="T25" t="str">
            <v>Ban kinh tế trung ương</v>
          </cell>
          <cell r="U25" t="str">
            <v>PGS.TS. Phạm Thị Hồng Điệp</v>
          </cell>
          <cell r="V25" t="str">
            <v>KTCT</v>
          </cell>
          <cell r="W25" t="str">
            <v xml:space="preserve"> Trường ĐH Kinh tế, ĐHQG Hà Nội</v>
          </cell>
          <cell r="X25" t="str">
            <v>TS. Nguyễn Thị Thu Hoài</v>
          </cell>
          <cell r="Y25" t="str">
            <v>KTCT</v>
          </cell>
          <cell r="Z25" t="str">
            <v xml:space="preserve"> Trường ĐH Kinh tế, ĐHQG Hà Nội</v>
          </cell>
          <cell r="AA25" t="str">
            <v>PGS.TS. Lê Thị Anh Vân</v>
          </cell>
          <cell r="AB25" t="str">
            <v>QLKT</v>
          </cell>
          <cell r="AC25" t="str">
            <v>Trường ĐH Kinh tế Quốc dân</v>
          </cell>
          <cell r="AD25" t="e">
            <v>#REF!</v>
          </cell>
          <cell r="AE25" t="e">
            <v>#REF!</v>
          </cell>
          <cell r="AG25" t="str">
            <v>3850 /QĐ-ĐHKT</v>
          </cell>
          <cell r="AH25" t="str">
            <v>ngày 20 tháng 12 năm 2019</v>
          </cell>
          <cell r="AJ25" t="str">
            <v>F</v>
          </cell>
          <cell r="AN25" t="str">
            <v>tungnt34@gmail.com</v>
          </cell>
          <cell r="AO25" t="str">
            <v>0912757679</v>
          </cell>
          <cell r="AP25" t="str">
            <v>8h00</v>
          </cell>
          <cell r="AQ25" t="str">
            <v>ngày 8 tháng 1 năm 2020</v>
          </cell>
        </row>
        <row r="26">
          <cell r="A26" t="str">
            <v>Nguyễn Thị Thu Hằng 06/08/1986</v>
          </cell>
          <cell r="B26" t="str">
            <v>Nguyễn Thị Thu Hằng</v>
          </cell>
          <cell r="C26" t="str">
            <v>06/08/1986</v>
          </cell>
          <cell r="D26" t="str">
            <v>Hà Nội</v>
          </cell>
          <cell r="E26" t="str">
            <v>Nữ</v>
          </cell>
          <cell r="F26" t="str">
            <v>Kinh tế chính trị</v>
          </cell>
          <cell r="G26" t="str">
            <v>QH-2017-E</v>
          </cell>
          <cell r="H26" t="str">
            <v>Quản lý kinh tế</v>
          </cell>
          <cell r="I26">
            <v>60340410</v>
          </cell>
          <cell r="J26" t="str">
            <v>5</v>
          </cell>
          <cell r="K26" t="str">
            <v>Quản lý kinh tế</v>
          </cell>
          <cell r="L26" t="str">
            <v>Quản lý nhân lực tại Văn phòng Bộ Tài chính</v>
          </cell>
          <cell r="M26" t="str">
            <v>TS. Lưu Quốc Đạt</v>
          </cell>
          <cell r="N26" t="str">
            <v>Trường Đại học Kinh tế, ĐHQGHN</v>
          </cell>
          <cell r="O26" t="str">
            <v>GS.TS. Phan Huy Đường</v>
          </cell>
          <cell r="P26" t="str">
            <v>KTCT</v>
          </cell>
          <cell r="Q26" t="str">
            <v xml:space="preserve"> Trường ĐH Kinh tế, ĐHQG Hà Nội</v>
          </cell>
          <cell r="R26" t="str">
            <v>PGS.TS. Phạm Thị Hồng Điệp</v>
          </cell>
          <cell r="S26" t="str">
            <v>KTCT</v>
          </cell>
          <cell r="T26" t="str">
            <v xml:space="preserve"> Trường ĐH Kinh tế, ĐHQG Hà Nội</v>
          </cell>
          <cell r="U26" t="str">
            <v>PGS.TS. Lê Thị Anh Vân</v>
          </cell>
          <cell r="V26" t="str">
            <v>QLKT</v>
          </cell>
          <cell r="W26" t="str">
            <v>Trường ĐH Kinh tế Quốc dân</v>
          </cell>
          <cell r="X26" t="str">
            <v>TS. Nguyễn Thị Thu Hoài</v>
          </cell>
          <cell r="Y26" t="str">
            <v>KTCT</v>
          </cell>
          <cell r="Z26" t="str">
            <v xml:space="preserve"> Trường ĐH Kinh tế, ĐHQG Hà Nội</v>
          </cell>
          <cell r="AA26" t="str">
            <v>TS. Lê Hồng Huyên</v>
          </cell>
          <cell r="AB26" t="str">
            <v>KTCT</v>
          </cell>
          <cell r="AC26" t="str">
            <v>Ban kinh tế trung ương</v>
          </cell>
          <cell r="AD26" t="e">
            <v>#REF!</v>
          </cell>
          <cell r="AE26" t="e">
            <v>#REF!</v>
          </cell>
          <cell r="AG26" t="str">
            <v>3851 /QĐ-ĐHKT</v>
          </cell>
          <cell r="AH26" t="str">
            <v>ngày 20 tháng 12 năm 2019</v>
          </cell>
          <cell r="AN26" t="str">
            <v>thuhang2268@gmail.com</v>
          </cell>
          <cell r="AO26" t="str">
            <v>0984625553</v>
          </cell>
          <cell r="AP26" t="str">
            <v>8h00</v>
          </cell>
          <cell r="AQ26" t="str">
            <v>ngày 8 tháng 1 năm 2020</v>
          </cell>
        </row>
        <row r="27">
          <cell r="A27" t="str">
            <v>Trần Ngọc Nguyên 15/09/1977</v>
          </cell>
          <cell r="B27" t="str">
            <v>Trần Ngọc Nguyên</v>
          </cell>
          <cell r="C27" t="str">
            <v>15/09/1977</v>
          </cell>
          <cell r="D27" t="str">
            <v>Quảng Nam</v>
          </cell>
          <cell r="E27" t="str">
            <v>Nam</v>
          </cell>
          <cell r="F27" t="str">
            <v>Kinh tế chính trị</v>
          </cell>
          <cell r="G27" t="str">
            <v>QH-2017-E</v>
          </cell>
          <cell r="H27" t="str">
            <v>Quản lý kinh tế</v>
          </cell>
          <cell r="I27">
            <v>60340410</v>
          </cell>
          <cell r="J27" t="str">
            <v>6</v>
          </cell>
          <cell r="K27" t="str">
            <v>Quản lý kinh tế</v>
          </cell>
          <cell r="L27" t="str">
            <v>Quản lý nhân lực tại Công ty cổ phần lọc hóa dầu Bình Sơn</v>
          </cell>
          <cell r="M27" t="str">
            <v>TS. Cảnh Chí Dũng</v>
          </cell>
          <cell r="N27" t="str">
            <v>Bộ Giáo dục và Đào tạo</v>
          </cell>
          <cell r="O27" t="str">
            <v>GS.TS. Phan Huy Đường</v>
          </cell>
          <cell r="P27" t="str">
            <v>KTCT</v>
          </cell>
          <cell r="Q27" t="str">
            <v xml:space="preserve"> Trường ĐH Kinh tế, ĐHQG Hà Nội</v>
          </cell>
          <cell r="R27" t="str">
            <v>PGS.TS. Nguyễn Chiến Thắng</v>
          </cell>
          <cell r="S27" t="str">
            <v>KTPT</v>
          </cell>
          <cell r="T27" t="str">
            <v>Viện kinh tế Việt Nam</v>
          </cell>
          <cell r="U27" t="str">
            <v>TS. Nguyễn Duy Lạc</v>
          </cell>
          <cell r="V27" t="str">
            <v>Kinh tế</v>
          </cell>
          <cell r="W27" t="str">
            <v>Trường ĐH Mỏ - Địa chất</v>
          </cell>
          <cell r="X27" t="str">
            <v>TS. Nguyễn Thùy Anh</v>
          </cell>
          <cell r="Y27" t="str">
            <v>NCQT</v>
          </cell>
          <cell r="Z27" t="str">
            <v xml:space="preserve"> Trường ĐH Kinh tế, ĐHQG Hà Nội</v>
          </cell>
          <cell r="AA27" t="str">
            <v>TS. Trần Đức Vui</v>
          </cell>
          <cell r="AB27" t="str">
            <v>QLKT</v>
          </cell>
          <cell r="AC27" t="str">
            <v xml:space="preserve"> Trường ĐH Kinh tế, ĐHQG Hà Nội</v>
          </cell>
          <cell r="AD27" t="e">
            <v>#REF!</v>
          </cell>
          <cell r="AE27" t="e">
            <v>#REF!</v>
          </cell>
          <cell r="AG27" t="str">
            <v>3852 /QĐ-ĐHKT</v>
          </cell>
          <cell r="AH27" t="str">
            <v>ngày 20 tháng 12 năm 2019</v>
          </cell>
          <cell r="AN27" t="str">
            <v>nguyentn@pvcfc.com.vn</v>
          </cell>
          <cell r="AO27" t="str">
            <v>0914573468</v>
          </cell>
          <cell r="AP27" t="str">
            <v>14h00</v>
          </cell>
          <cell r="AQ27" t="str">
            <v>ngày 9 tháng 1 năm 2020</v>
          </cell>
        </row>
        <row r="28">
          <cell r="A28" t="str">
            <v>Lê Thu Thảo 08/08/1993</v>
          </cell>
          <cell r="B28" t="str">
            <v>Lê Thu Thảo</v>
          </cell>
          <cell r="C28" t="str">
            <v>08/08/1993</v>
          </cell>
          <cell r="D28" t="str">
            <v>Hải Dương</v>
          </cell>
          <cell r="E28" t="str">
            <v>Nữ</v>
          </cell>
          <cell r="F28" t="str">
            <v>Kinh tế chính trị</v>
          </cell>
          <cell r="G28" t="str">
            <v>QH-2017-E</v>
          </cell>
          <cell r="H28" t="str">
            <v>Quản lý kinh tế</v>
          </cell>
          <cell r="I28">
            <v>60340410</v>
          </cell>
          <cell r="J28" t="str">
            <v>6</v>
          </cell>
          <cell r="K28" t="str">
            <v>Quản lý kinh tế</v>
          </cell>
          <cell r="L28" t="str">
            <v>Quản lý nhân lực tại Sở tài chính tỉnh Hưng Yên</v>
          </cell>
          <cell r="M28" t="str">
            <v>PGS.TS Trần Thị Lan Hương</v>
          </cell>
          <cell r="N28" t="str">
            <v>Viện Hàn Lâm Khoa học XHVN</v>
          </cell>
          <cell r="O28" t="str">
            <v>GS.TS. Phan Huy Đường</v>
          </cell>
          <cell r="P28" t="str">
            <v>KTCT</v>
          </cell>
          <cell r="Q28" t="str">
            <v xml:space="preserve"> Trường ĐH Kinh tế, ĐHQG Hà Nội</v>
          </cell>
          <cell r="R28" t="str">
            <v>TS. Trần Đức Vui</v>
          </cell>
          <cell r="S28" t="str">
            <v>QLKT</v>
          </cell>
          <cell r="T28" t="str">
            <v xml:space="preserve"> Trường ĐH Kinh tế, ĐHQG Hà Nội</v>
          </cell>
          <cell r="U28" t="str">
            <v>TS. Nguyễn Duy Lạc</v>
          </cell>
          <cell r="V28" t="str">
            <v>Kinh tế</v>
          </cell>
          <cell r="W28" t="str">
            <v>Trường ĐH Mỏ - Địa chất</v>
          </cell>
          <cell r="X28" t="str">
            <v>TS. Nguyễn Thùy Anh</v>
          </cell>
          <cell r="Y28" t="str">
            <v>NCQT</v>
          </cell>
          <cell r="Z28" t="str">
            <v xml:space="preserve"> Trường ĐH Kinh tế, ĐHQG Hà Nội</v>
          </cell>
          <cell r="AA28" t="str">
            <v>PGS.TS. Nguyễn Chiến Thắng</v>
          </cell>
          <cell r="AB28" t="str">
            <v>KTPT</v>
          </cell>
          <cell r="AC28" t="str">
            <v>Viện kinh tế Việt Nam</v>
          </cell>
          <cell r="AD28" t="e">
            <v>#REF!</v>
          </cell>
          <cell r="AE28" t="e">
            <v>#REF!</v>
          </cell>
          <cell r="AG28" t="str">
            <v>3853 /QĐ-ĐHKT</v>
          </cell>
          <cell r="AH28" t="str">
            <v>ngày 20 tháng 12 năm 2019</v>
          </cell>
          <cell r="AN28" t="str">
            <v>thaole080893@gmail.com</v>
          </cell>
          <cell r="AO28" t="str">
            <v>0352168168</v>
          </cell>
          <cell r="AP28" t="str">
            <v>14h00</v>
          </cell>
          <cell r="AQ28" t="str">
            <v>ngày 9 tháng 1 năm 2020</v>
          </cell>
        </row>
        <row r="29">
          <cell r="A29" t="str">
            <v>Nguyễn Thế Hải 24/12/1978</v>
          </cell>
          <cell r="B29" t="str">
            <v>Nguyễn Thế Hải</v>
          </cell>
          <cell r="C29" t="str">
            <v>24/12/1978</v>
          </cell>
          <cell r="D29" t="str">
            <v>Bắc Giang</v>
          </cell>
          <cell r="E29" t="str">
            <v>Nam</v>
          </cell>
          <cell r="F29" t="str">
            <v>Kinh tế chính trị</v>
          </cell>
          <cell r="G29" t="str">
            <v>QH-2015-E</v>
          </cell>
          <cell r="H29" t="str">
            <v>Quản lý kinh tế</v>
          </cell>
          <cell r="I29">
            <v>60340410</v>
          </cell>
          <cell r="J29" t="str">
            <v>6</v>
          </cell>
          <cell r="K29" t="str">
            <v>Quản lý kinh tế</v>
          </cell>
          <cell r="L29" t="str">
            <v>Quản lý vốn đầu tư xây dựng công trình từ ngân sách nhà nước tỉnh Bắc Giang</v>
          </cell>
          <cell r="M29" t="str">
            <v>PGS.TS. Phạm Thị Hồng Điệp</v>
          </cell>
          <cell r="N29" t="str">
            <v>Trường Đại học Kinh tế, ĐHQGHN</v>
          </cell>
          <cell r="O29" t="str">
            <v>GS.TS. Phan Huy Đường</v>
          </cell>
          <cell r="P29" t="str">
            <v>KTCT</v>
          </cell>
          <cell r="Q29" t="str">
            <v xml:space="preserve"> Trường ĐH Kinh tế, ĐHQG Hà Nội</v>
          </cell>
          <cell r="R29" t="str">
            <v>TS. Nguyễn Duy Lạc</v>
          </cell>
          <cell r="S29" t="str">
            <v>Kinh tế</v>
          </cell>
          <cell r="T29" t="str">
            <v>Trường ĐH Mỏ - Địa chất</v>
          </cell>
          <cell r="U29" t="str">
            <v>PGS.TS. Nguyễn Chiến Thắng</v>
          </cell>
          <cell r="V29" t="str">
            <v>KTPT</v>
          </cell>
          <cell r="W29" t="str">
            <v>Viện kinh tế Việt Nam</v>
          </cell>
          <cell r="X29" t="str">
            <v>TS. Nguyễn Thùy Anh</v>
          </cell>
          <cell r="Y29" t="str">
            <v>NCQT</v>
          </cell>
          <cell r="Z29" t="str">
            <v xml:space="preserve"> Trường ĐH Kinh tế, ĐHQG Hà Nội</v>
          </cell>
          <cell r="AA29" t="str">
            <v>TS. Trần Đức Vui</v>
          </cell>
          <cell r="AB29" t="str">
            <v>QLKT</v>
          </cell>
          <cell r="AC29" t="str">
            <v xml:space="preserve"> Trường ĐH Kinh tế, ĐHQG Hà Nội</v>
          </cell>
          <cell r="AD29" t="e">
            <v>#REF!</v>
          </cell>
          <cell r="AE29" t="e">
            <v>#REF!</v>
          </cell>
          <cell r="AG29" t="str">
            <v>3854 /QĐ-ĐHKT</v>
          </cell>
          <cell r="AH29" t="str">
            <v>ngày 20 tháng 12 năm 2019</v>
          </cell>
          <cell r="AN29" t="str">
            <v>thehaibg2013@gmail.com</v>
          </cell>
          <cell r="AO29" t="str">
            <v>0912925856</v>
          </cell>
          <cell r="AP29" t="str">
            <v>14h00</v>
          </cell>
          <cell r="AQ29" t="str">
            <v>ngày 9 tháng 1 năm 2020</v>
          </cell>
        </row>
        <row r="30">
          <cell r="A30" t="str">
            <v>Nguyễn Chí Trần Hà 07/10/1990</v>
          </cell>
          <cell r="B30" t="str">
            <v>Nguyễn Chí Trần Hà</v>
          </cell>
          <cell r="C30" t="str">
            <v>07/10/1990</v>
          </cell>
          <cell r="D30" t="str">
            <v>Hà Nội</v>
          </cell>
          <cell r="E30" t="str">
            <v>Nam</v>
          </cell>
          <cell r="F30" t="str">
            <v>Kinh tế chính trị</v>
          </cell>
          <cell r="G30" t="str">
            <v>QH-2015-E</v>
          </cell>
          <cell r="H30" t="str">
            <v>Quản lý kinh tế</v>
          </cell>
          <cell r="I30" t="str">
            <v>60340410</v>
          </cell>
          <cell r="J30" t="str">
            <v>6</v>
          </cell>
          <cell r="K30" t="str">
            <v>Quản lý kinh tế</v>
          </cell>
          <cell r="L30" t="str">
            <v>Quản lý dự án đầu tư tại Ban quản lý các dự án nông nghiệp, Bộ nông nghiệp và phát triển nông thôn</v>
          </cell>
          <cell r="M30" t="str">
            <v>PGS.TS. Đinh Văn Thông</v>
          </cell>
          <cell r="N30" t="str">
            <v xml:space="preserve"> Trường ĐH Kinh tế, ĐHQG Hà Nội</v>
          </cell>
          <cell r="O30" t="str">
            <v>GS.TS. Phan Huy Đường</v>
          </cell>
          <cell r="P30" t="str">
            <v>KTCT</v>
          </cell>
          <cell r="Q30" t="str">
            <v xml:space="preserve"> Trường ĐH Kinh tế, ĐHQG Hà Nội</v>
          </cell>
          <cell r="R30" t="str">
            <v>PGS.TS. Nguyễn Chiến Thắng</v>
          </cell>
          <cell r="S30" t="str">
            <v>KTPT</v>
          </cell>
          <cell r="T30" t="str">
            <v>Viện kinh tế Việt Nam</v>
          </cell>
          <cell r="U30" t="str">
            <v>TS. Trần Đức Vui</v>
          </cell>
          <cell r="V30" t="str">
            <v>QLKT</v>
          </cell>
          <cell r="W30" t="str">
            <v xml:space="preserve"> Trường ĐH Kinh tế, ĐHQG Hà Nội</v>
          </cell>
          <cell r="X30" t="str">
            <v>TS. Nguyễn Thùy Anh</v>
          </cell>
          <cell r="Y30" t="str">
            <v>NCQT</v>
          </cell>
          <cell r="Z30" t="str">
            <v xml:space="preserve"> Trường ĐH Kinh tế, ĐHQG Hà Nội</v>
          </cell>
          <cell r="AA30" t="str">
            <v>TS. Nguyễn Duy Lạc</v>
          </cell>
          <cell r="AB30" t="str">
            <v>Kinh tế</v>
          </cell>
          <cell r="AC30" t="str">
            <v>Trường ĐH Mỏ - Địa chất</v>
          </cell>
          <cell r="AD30" t="e">
            <v>#REF!</v>
          </cell>
          <cell r="AE30" t="e">
            <v>#REF!</v>
          </cell>
          <cell r="AG30" t="str">
            <v>3855 /QĐ-ĐHKT</v>
          </cell>
          <cell r="AH30" t="str">
            <v>ngày 20 tháng 12 năm 2019</v>
          </cell>
          <cell r="AN30" t="str">
            <v>hact90@gmail.com</v>
          </cell>
          <cell r="AO30" t="str">
            <v>0988158890</v>
          </cell>
          <cell r="AP30" t="str">
            <v>14h00</v>
          </cell>
          <cell r="AQ30" t="str">
            <v>ngày 9 tháng 1 năm 2020</v>
          </cell>
        </row>
        <row r="31">
          <cell r="A31" t="str">
            <v>Lê Minh Tuấn 18/05/1984</v>
          </cell>
          <cell r="B31" t="str">
            <v>Lê Minh Tuấn</v>
          </cell>
          <cell r="C31" t="str">
            <v>18/05/1984</v>
          </cell>
          <cell r="D31" t="str">
            <v>Hà Nội</v>
          </cell>
          <cell r="E31" t="str">
            <v>Nam</v>
          </cell>
          <cell r="F31" t="str">
            <v>Kinh tế chính trị</v>
          </cell>
          <cell r="G31" t="str">
            <v>QH-2016-E</v>
          </cell>
          <cell r="H31" t="str">
            <v>Quản lý kinh tế</v>
          </cell>
          <cell r="I31" t="str">
            <v>60340410</v>
          </cell>
          <cell r="J31" t="str">
            <v>6</v>
          </cell>
          <cell r="K31" t="str">
            <v>Quản lý kinh tế</v>
          </cell>
          <cell r="L31" t="str">
            <v>Xây dựng chiến lược phát triển của Công ty TNHH MTV Thanh Bình - BCA</v>
          </cell>
          <cell r="M31" t="str">
            <v>TS. Nguyễn Thị Thu Hoài</v>
          </cell>
          <cell r="N31" t="str">
            <v>Trường ĐHKT, ĐHQGHN</v>
          </cell>
          <cell r="O31" t="str">
            <v>GS.TS. Phan Huy Đường</v>
          </cell>
          <cell r="P31" t="str">
            <v>KTCT</v>
          </cell>
          <cell r="Q31" t="str">
            <v xml:space="preserve"> Trường ĐH Kinh tế, ĐHQG Hà Nội</v>
          </cell>
          <cell r="R31" t="str">
            <v>TS. Nguyễn Duy Lạc</v>
          </cell>
          <cell r="S31" t="str">
            <v>Kinh tế</v>
          </cell>
          <cell r="T31" t="str">
            <v>Trường ĐH Mỏ - Địa chất</v>
          </cell>
          <cell r="U31" t="str">
            <v>TS. Trần Đức Vui</v>
          </cell>
          <cell r="V31" t="str">
            <v>QLKT</v>
          </cell>
          <cell r="W31" t="str">
            <v xml:space="preserve"> Trường ĐH Kinh tế, ĐHQG Hà Nội</v>
          </cell>
          <cell r="X31" t="str">
            <v>TS. Nguyễn Thùy Anh</v>
          </cell>
          <cell r="Y31" t="str">
            <v>NCQT</v>
          </cell>
          <cell r="Z31" t="str">
            <v xml:space="preserve"> Trường ĐH Kinh tế, ĐHQG Hà Nội</v>
          </cell>
          <cell r="AA31" t="str">
            <v>PGS.TS. Nguyễn Chiến Thắng</v>
          </cell>
          <cell r="AB31" t="str">
            <v>KTPT</v>
          </cell>
          <cell r="AC31" t="str">
            <v>Viện kinh tế Việt Nam</v>
          </cell>
          <cell r="AD31" t="e">
            <v>#REF!</v>
          </cell>
          <cell r="AE31" t="e">
            <v>#REF!</v>
          </cell>
          <cell r="AG31" t="str">
            <v>3856 /QĐ-ĐHKT</v>
          </cell>
          <cell r="AH31" t="str">
            <v>ngày 20 tháng 12 năm 2019</v>
          </cell>
          <cell r="AN31" t="str">
            <v>leminhtuanbca@gmail.com</v>
          </cell>
          <cell r="AO31" t="str">
            <v>0972596428</v>
          </cell>
          <cell r="AP31" t="str">
            <v>14h00</v>
          </cell>
          <cell r="AQ31" t="str">
            <v>ngày 9 tháng 1 năm 2020</v>
          </cell>
        </row>
        <row r="32">
          <cell r="A32" t="str">
            <v>Đặng Thị Dịu 03/11/1982</v>
          </cell>
          <cell r="B32" t="str">
            <v>Đặng Thị Dịu</v>
          </cell>
          <cell r="C32" t="str">
            <v>03/11/1982</v>
          </cell>
          <cell r="D32" t="str">
            <v>Thái Bình</v>
          </cell>
          <cell r="E32" t="str">
            <v>Nữ</v>
          </cell>
          <cell r="F32" t="str">
            <v>Kinh tế chính trị</v>
          </cell>
          <cell r="G32" t="str">
            <v>QH-2017-E</v>
          </cell>
          <cell r="H32" t="str">
            <v>Quản lý kinh tế</v>
          </cell>
          <cell r="I32">
            <v>60340410</v>
          </cell>
          <cell r="J32" t="str">
            <v>7</v>
          </cell>
          <cell r="K32" t="str">
            <v>Quản lý kinh tế</v>
          </cell>
          <cell r="L32" t="str">
            <v>Quản lý rủi ro trong hoạt động sử dụng ngân quỹ nhà nước tại Kho bạc Nhà nước Việt Nam</v>
          </cell>
          <cell r="M32" t="str">
            <v>TS. Phan Anh</v>
          </cell>
          <cell r="N32" t="str">
            <v>Học viện Ngân hàng</v>
          </cell>
          <cell r="O32" t="str">
            <v>PGS.TS. Phạm Văn Dũng</v>
          </cell>
          <cell r="P32" t="str">
            <v>KTCT</v>
          </cell>
          <cell r="Q32" t="str">
            <v xml:space="preserve"> Trường ĐH Kinh tế, ĐHQG Hà Nội</v>
          </cell>
          <cell r="R32" t="str">
            <v>TS. Lê Kim Sa</v>
          </cell>
          <cell r="S32" t="str">
            <v>KTTG</v>
          </cell>
          <cell r="T32" t="str">
            <v>Tạp chí Kinh tế Châu Á - Thái Bình Dương</v>
          </cell>
          <cell r="U32" t="str">
            <v>TS. Đỗ Văn Quang</v>
          </cell>
          <cell r="V32" t="str">
            <v>QLKT</v>
          </cell>
          <cell r="W32" t="str">
            <v>Trường ĐH Thuỷ Lợi</v>
          </cell>
          <cell r="X32" t="str">
            <v>TS. Hoàng Triều Hoa</v>
          </cell>
          <cell r="Y32" t="str">
            <v>KTCT</v>
          </cell>
          <cell r="Z32" t="str">
            <v xml:space="preserve"> Trường ĐH Kinh tế, ĐHQG Hà Nội</v>
          </cell>
          <cell r="AA32" t="str">
            <v>PGS.TS. Phạm Thị Hồng Điệp</v>
          </cell>
          <cell r="AB32" t="str">
            <v>KTCT</v>
          </cell>
          <cell r="AC32" t="str">
            <v xml:space="preserve"> Trường ĐH Kinh tế, ĐHQG Hà Nội</v>
          </cell>
          <cell r="AD32" t="e">
            <v>#REF!</v>
          </cell>
          <cell r="AE32" t="e">
            <v>#REF!</v>
          </cell>
          <cell r="AG32" t="str">
            <v>3857 /QĐ-ĐHKT</v>
          </cell>
          <cell r="AH32" t="str">
            <v>ngày 20 tháng 12 năm 2019</v>
          </cell>
          <cell r="AN32" t="str">
            <v>diudt@vst.gov.vn</v>
          </cell>
          <cell r="AO32" t="str">
            <v>0915123534</v>
          </cell>
          <cell r="AP32" t="str">
            <v>14h00</v>
          </cell>
          <cell r="AQ32" t="str">
            <v>ngày 10 tháng 1 năm 2020</v>
          </cell>
        </row>
        <row r="33">
          <cell r="A33" t="str">
            <v>Nguyễn Thúy Nhị 02/04/1993</v>
          </cell>
          <cell r="B33" t="str">
            <v>Nguyễn Thúy Nhị</v>
          </cell>
          <cell r="C33" t="str">
            <v>02/04/1993</v>
          </cell>
          <cell r="D33" t="str">
            <v>Hải Dương</v>
          </cell>
          <cell r="E33" t="str">
            <v>Nữ</v>
          </cell>
          <cell r="F33" t="str">
            <v>Kinh tế chính trị</v>
          </cell>
          <cell r="G33" t="str">
            <v>QH-2017-E</v>
          </cell>
          <cell r="H33" t="str">
            <v>Quản lý kinh tế</v>
          </cell>
          <cell r="I33">
            <v>60340410</v>
          </cell>
          <cell r="J33" t="str">
            <v>7</v>
          </cell>
          <cell r="K33" t="str">
            <v>Quản lý kinh tế</v>
          </cell>
          <cell r="L33" t="str">
            <v>Nâng cao năng lực cạnh tranh cấp huyện tại tỉnh Lào Cai</v>
          </cell>
          <cell r="M33" t="str">
            <v>PGS.TS Đinh Văn Thông</v>
          </cell>
          <cell r="N33" t="str">
            <v>Trường ĐHKT, ĐHQGHN</v>
          </cell>
          <cell r="O33" t="str">
            <v>PGS.TS. Phạm Văn Dũng</v>
          </cell>
          <cell r="P33" t="str">
            <v>KTCT</v>
          </cell>
          <cell r="Q33" t="str">
            <v xml:space="preserve"> Trường ĐH Kinh tế, ĐHQG Hà Nội</v>
          </cell>
          <cell r="R33" t="str">
            <v>PGS.TS. Phạm Thị Hồng Điệp</v>
          </cell>
          <cell r="S33" t="str">
            <v>KTCT</v>
          </cell>
          <cell r="T33" t="str">
            <v xml:space="preserve"> Trường ĐH Kinh tế, ĐHQG Hà Nội</v>
          </cell>
          <cell r="U33" t="str">
            <v>TS. Đỗ Văn Quang</v>
          </cell>
          <cell r="V33" t="str">
            <v>QLKT</v>
          </cell>
          <cell r="W33" t="str">
            <v>Trường ĐH Thuỷ Lợi</v>
          </cell>
          <cell r="X33" t="str">
            <v>TS. Hoàng Triều Hoa</v>
          </cell>
          <cell r="Y33" t="str">
            <v>KTCT</v>
          </cell>
          <cell r="Z33" t="str">
            <v xml:space="preserve"> Trường ĐH Kinh tế, ĐHQG Hà Nội</v>
          </cell>
          <cell r="AA33" t="str">
            <v>TS. Lê Kim Sa</v>
          </cell>
          <cell r="AB33" t="str">
            <v>KTTG</v>
          </cell>
          <cell r="AC33" t="str">
            <v>Tạp chí Kinh tế Châu Á - Thái Bình Dương</v>
          </cell>
          <cell r="AG33" t="str">
            <v>3858 /QĐ-ĐHKT</v>
          </cell>
          <cell r="AH33" t="str">
            <v>ngày 20 tháng 12 năm 2019</v>
          </cell>
          <cell r="AN33" t="str">
            <v>thuynhiktpt@gmail.com</v>
          </cell>
          <cell r="AO33" t="str">
            <v>0347217212</v>
          </cell>
          <cell r="AP33" t="str">
            <v>14h00</v>
          </cell>
          <cell r="AQ33" t="str">
            <v>ngày 10 tháng 1 năm 2020</v>
          </cell>
        </row>
        <row r="34">
          <cell r="A34" t="str">
            <v>Phạm Thị Sam Thương 02/12/1987</v>
          </cell>
          <cell r="B34" t="str">
            <v>Phạm Thị Sam Thương</v>
          </cell>
          <cell r="C34" t="str">
            <v>02/12/1987</v>
          </cell>
          <cell r="D34" t="str">
            <v>Hà Nội</v>
          </cell>
          <cell r="E34" t="str">
            <v>Nữ</v>
          </cell>
          <cell r="F34" t="str">
            <v>Kinh tế chính trị</v>
          </cell>
          <cell r="G34" t="str">
            <v>QH-2017-E</v>
          </cell>
          <cell r="H34" t="str">
            <v>Quản lý kinh tế</v>
          </cell>
          <cell r="I34">
            <v>60340410</v>
          </cell>
          <cell r="J34" t="str">
            <v>7</v>
          </cell>
          <cell r="K34" t="str">
            <v>Quản lý kinh tế</v>
          </cell>
          <cell r="L34" t="str">
            <v>Quản lý nhân lực tại Ngân hàng TMCP Sài Gòn Thương Tín - Chi nhánh Đống Đa</v>
          </cell>
          <cell r="M34" t="str">
            <v>TS. Phạm Quang Vinh</v>
          </cell>
          <cell r="N34" t="str">
            <v>Trường Đại học Kinh tế, ĐHQGHN</v>
          </cell>
          <cell r="O34" t="str">
            <v>PGS.TS. Phạm Văn Dũng</v>
          </cell>
          <cell r="P34" t="str">
            <v>KTCT</v>
          </cell>
          <cell r="Q34" t="str">
            <v xml:space="preserve"> Trường ĐH Kinh tế, ĐHQG Hà Nội</v>
          </cell>
          <cell r="R34" t="str">
            <v>TS. Đỗ Văn Quang</v>
          </cell>
          <cell r="S34" t="str">
            <v>QLKT</v>
          </cell>
          <cell r="T34" t="str">
            <v>Trường ĐH Thuỷ Lợi</v>
          </cell>
          <cell r="U34" t="str">
            <v>TS. Lê Kim Sa</v>
          </cell>
          <cell r="V34" t="str">
            <v>KTTG</v>
          </cell>
          <cell r="W34" t="str">
            <v>Tạp chí Kinh tế Châu Á - Thái Bình Dương</v>
          </cell>
          <cell r="X34" t="str">
            <v>TS. Hoàng Triều Hoa</v>
          </cell>
          <cell r="Y34" t="str">
            <v>KTCT</v>
          </cell>
          <cell r="Z34" t="str">
            <v xml:space="preserve"> Trường ĐH Kinh tế, ĐHQG Hà Nội</v>
          </cell>
          <cell r="AA34" t="str">
            <v>PGS.TS. Phạm Thị Hồng Điệp</v>
          </cell>
          <cell r="AB34" t="str">
            <v>KTCT</v>
          </cell>
          <cell r="AC34" t="str">
            <v xml:space="preserve"> Trường ĐH Kinh tế, ĐHQG Hà Nội</v>
          </cell>
          <cell r="AG34" t="str">
            <v>3859 /QĐ-ĐHKT</v>
          </cell>
          <cell r="AH34" t="str">
            <v>ngày 20 tháng 12 năm 2019</v>
          </cell>
          <cell r="AN34" t="str">
            <v>samsam.echop@gmail.com</v>
          </cell>
          <cell r="AO34" t="str">
            <v>0903456880</v>
          </cell>
          <cell r="AP34" t="str">
            <v>14h00</v>
          </cell>
          <cell r="AQ34" t="str">
            <v>ngày 10 tháng 1 năm 2020</v>
          </cell>
        </row>
        <row r="35">
          <cell r="A35" t="str">
            <v>Trương Thị Hảo 20/09/1989</v>
          </cell>
          <cell r="B35" t="str">
            <v>Trương Thị Hảo</v>
          </cell>
          <cell r="C35" t="str">
            <v>20/09/1989</v>
          </cell>
          <cell r="D35" t="str">
            <v>Hà Nội</v>
          </cell>
          <cell r="E35" t="str">
            <v>Nữ</v>
          </cell>
          <cell r="F35" t="str">
            <v>Kinh tế chính trị</v>
          </cell>
          <cell r="G35" t="str">
            <v>QH-2017-E</v>
          </cell>
          <cell r="H35" t="str">
            <v>Quản lý kinh tế</v>
          </cell>
          <cell r="I35">
            <v>60340410</v>
          </cell>
          <cell r="J35" t="str">
            <v>7</v>
          </cell>
          <cell r="K35" t="str">
            <v>Quản lý kinh tế</v>
          </cell>
          <cell r="L35" t="str">
            <v>Quản lý nhà nước về đất đai trên địa bàn huyện Hoài Đức, thành phố Hà Nội</v>
          </cell>
          <cell r="M35" t="str">
            <v>GS.TS Phan Huy Đường</v>
          </cell>
          <cell r="N35" t="str">
            <v>Trường Đại học Kinh tế, ĐHQGHN</v>
          </cell>
          <cell r="O35" t="str">
            <v>PGS.TS. Phạm Văn Dũng</v>
          </cell>
          <cell r="P35" t="str">
            <v>KTCT</v>
          </cell>
          <cell r="Q35" t="str">
            <v xml:space="preserve"> Trường ĐH Kinh tế, ĐHQG Hà Nội</v>
          </cell>
          <cell r="R35" t="str">
            <v>TS. Lê Kim Sa</v>
          </cell>
          <cell r="S35" t="str">
            <v>KTTG</v>
          </cell>
          <cell r="T35" t="str">
            <v>Tạp chí Kinh tế Châu Á - Thái Bình Dương</v>
          </cell>
          <cell r="U35" t="str">
            <v>PGS.TS. Phạm Thị Hồng Điệp</v>
          </cell>
          <cell r="V35" t="str">
            <v>KTCT</v>
          </cell>
          <cell r="W35" t="str">
            <v xml:space="preserve"> Trường ĐH Kinh tế, ĐHQG Hà Nội</v>
          </cell>
          <cell r="X35" t="str">
            <v>TS. Hoàng Triều Hoa</v>
          </cell>
          <cell r="Y35" t="str">
            <v>KTCT</v>
          </cell>
          <cell r="Z35" t="str">
            <v xml:space="preserve"> Trường ĐH Kinh tế, ĐHQG Hà Nội</v>
          </cell>
          <cell r="AA35" t="str">
            <v>TS. Đỗ Văn Quang</v>
          </cell>
          <cell r="AB35" t="str">
            <v>QLKT</v>
          </cell>
          <cell r="AC35" t="str">
            <v>Trường ĐH Thuỷ Lợi</v>
          </cell>
          <cell r="AG35" t="str">
            <v>3860 /QĐ-ĐHKT</v>
          </cell>
          <cell r="AH35" t="str">
            <v>ngày 20 tháng 12 năm 2019</v>
          </cell>
          <cell r="AN35" t="str">
            <v>haozhang.hanu@gmail.com</v>
          </cell>
          <cell r="AO35" t="str">
            <v>0904992763</v>
          </cell>
          <cell r="AP35" t="str">
            <v>14h00</v>
          </cell>
          <cell r="AQ35" t="str">
            <v>ngày 10 tháng 1 năm 2020</v>
          </cell>
        </row>
        <row r="36">
          <cell r="A36" t="str">
            <v>Nguyễn Thị Hằng 09/12/1988</v>
          </cell>
          <cell r="B36" t="str">
            <v>Nguyễn Thị Hằng</v>
          </cell>
          <cell r="C36" t="str">
            <v>09/12/1988</v>
          </cell>
          <cell r="D36" t="str">
            <v>Bắc Giang</v>
          </cell>
          <cell r="E36" t="str">
            <v>Nữ</v>
          </cell>
          <cell r="F36" t="str">
            <v>Kinh tế chính trị</v>
          </cell>
          <cell r="G36" t="str">
            <v>QH-2015-E</v>
          </cell>
          <cell r="H36" t="str">
            <v>Quản lý kinh tế</v>
          </cell>
          <cell r="I36">
            <v>60340410</v>
          </cell>
          <cell r="J36" t="str">
            <v>7</v>
          </cell>
          <cell r="K36" t="str">
            <v>Quản lý kinh tế</v>
          </cell>
          <cell r="L36" t="str">
            <v>Quản lý đội ngũ nữ cán bộ cấp xã trên địa bàn huyện Sơn Động, tỉnh Bắc Giang</v>
          </cell>
          <cell r="M36" t="str">
            <v>TS. Nguyễn Thị Thu Hoài</v>
          </cell>
          <cell r="N36" t="str">
            <v>Trường Đại học Kinh tế, ĐHQGHN</v>
          </cell>
          <cell r="O36" t="str">
            <v>PGS.TS. Phạm Văn Dũng</v>
          </cell>
          <cell r="P36" t="str">
            <v>KTCT</v>
          </cell>
          <cell r="Q36" t="str">
            <v xml:space="preserve"> Trường ĐH Kinh tế, ĐHQG Hà Nội</v>
          </cell>
          <cell r="R36" t="str">
            <v>TS. Đỗ Văn Quang</v>
          </cell>
          <cell r="S36" t="str">
            <v>QLKT</v>
          </cell>
          <cell r="T36" t="str">
            <v>Trường ĐH Thuỷ Lợi</v>
          </cell>
          <cell r="U36" t="str">
            <v>PGS.TS. Phạm Thị Hồng Điệp</v>
          </cell>
          <cell r="V36" t="str">
            <v>KTCT</v>
          </cell>
          <cell r="W36" t="str">
            <v xml:space="preserve"> Trường ĐH Kinh tế, ĐHQG Hà Nội</v>
          </cell>
          <cell r="X36" t="str">
            <v>TS. Hoàng Triều Hoa</v>
          </cell>
          <cell r="Y36" t="str">
            <v>KTCT</v>
          </cell>
          <cell r="Z36" t="str">
            <v xml:space="preserve"> Trường ĐH Kinh tế, ĐHQG Hà Nội</v>
          </cell>
          <cell r="AA36" t="str">
            <v>TS. Lê Kim Sa</v>
          </cell>
          <cell r="AB36" t="str">
            <v>KTTG</v>
          </cell>
          <cell r="AC36" t="str">
            <v>Tạp chí Kinh tế Châu Á - Thái Bình Dương</v>
          </cell>
          <cell r="AG36" t="str">
            <v>3861 /QĐ-ĐHKT</v>
          </cell>
          <cell r="AH36" t="str">
            <v>ngày 20 tháng 12 năm 2019</v>
          </cell>
          <cell r="AN36" t="str">
            <v>nguyenhang0912@gmail.com</v>
          </cell>
          <cell r="AO36" t="str">
            <v>0943594128</v>
          </cell>
          <cell r="AP36" t="str">
            <v>14h00</v>
          </cell>
          <cell r="AQ36" t="str">
            <v>ngày 10 tháng 1 năm 2020</v>
          </cell>
        </row>
        <row r="37">
          <cell r="A37" t="str">
            <v>Nguyễn Thị Hồng Nhung 13/08/1992</v>
          </cell>
          <cell r="B37" t="str">
            <v>Nguyễn Thị Hồng Nhung</v>
          </cell>
          <cell r="C37" t="str">
            <v>13/08/1992</v>
          </cell>
          <cell r="D37" t="str">
            <v>Thái Bình</v>
          </cell>
          <cell r="E37" t="str">
            <v>Nữ</v>
          </cell>
          <cell r="F37" t="str">
            <v>Kinh tế chính trị</v>
          </cell>
          <cell r="G37" t="str">
            <v>QH-2017-E</v>
          </cell>
          <cell r="H37" t="str">
            <v>Quản lý kinh tế</v>
          </cell>
          <cell r="I37">
            <v>60340410</v>
          </cell>
          <cell r="J37" t="str">
            <v>8</v>
          </cell>
          <cell r="K37" t="str">
            <v>Quản lý kinh tế</v>
          </cell>
          <cell r="L37" t="str">
            <v>Quản lý rủi ro cho vay tại Ngân hàng Nông nghiệp và Phát triển nông thôn Việt Nam - Chi nhánh Thái Thụy</v>
          </cell>
          <cell r="M37" t="str">
            <v>TS. Hoàng Xuân Lâm</v>
          </cell>
          <cell r="N37" t="str">
            <v>Trường Đại học Công nghệ và Quản lý Hữu Nghị</v>
          </cell>
          <cell r="O37" t="str">
            <v>PGS.TS. Phạm Văn Dũng</v>
          </cell>
          <cell r="P37" t="str">
            <v>KTCT</v>
          </cell>
          <cell r="Q37" t="str">
            <v xml:space="preserve"> Trường ĐH Kinh tế, ĐHQG Hà Nội</v>
          </cell>
          <cell r="R37" t="str">
            <v>TS. Phan Trung Chính</v>
          </cell>
          <cell r="S37" t="str">
            <v>KTCT</v>
          </cell>
          <cell r="T37" t="str">
            <v>Học viện Chính trị quốc gia Hồ Chí Minh</v>
          </cell>
          <cell r="U37" t="str">
            <v>PGS.TS. Nguyễn Hữu Đạt</v>
          </cell>
          <cell r="V37" t="str">
            <v>KTCT</v>
          </cell>
          <cell r="W37" t="str">
            <v>Viện Kinh tế Việt Nam</v>
          </cell>
          <cell r="X37" t="str">
            <v>TS. Nguyễn Thị Hương Lan</v>
          </cell>
          <cell r="Y37" t="str">
            <v>Kinh tế</v>
          </cell>
          <cell r="Z37" t="str">
            <v>Trường ĐH Kinh tế, ĐHQG Hà Nội</v>
          </cell>
          <cell r="AA37" t="str">
            <v>PGS.TS. Đinh Văn Thông</v>
          </cell>
          <cell r="AB37" t="str">
            <v>KTCT</v>
          </cell>
          <cell r="AC37" t="str">
            <v xml:space="preserve"> Trường ĐH Kinh tế, ĐHQG Hà Nội</v>
          </cell>
          <cell r="AG37" t="str">
            <v>3862 /QĐ-ĐHKT</v>
          </cell>
          <cell r="AH37" t="str">
            <v>ngày 20 tháng 12 năm 2019</v>
          </cell>
          <cell r="AN37" t="str">
            <v>nhoc.koi.13892@gmail.com</v>
          </cell>
          <cell r="AO37" t="str">
            <v>0389357227</v>
          </cell>
          <cell r="AP37" t="str">
            <v>8h00</v>
          </cell>
          <cell r="AQ37" t="str">
            <v>ngày 9 tháng 1 năm 2020</v>
          </cell>
        </row>
        <row r="38">
          <cell r="A38" t="str">
            <v>Hoàng Thị Lan 01/09/1991</v>
          </cell>
          <cell r="B38" t="str">
            <v>Hoàng Thị Lan</v>
          </cell>
          <cell r="C38" t="str">
            <v>01/09/1991</v>
          </cell>
          <cell r="D38" t="str">
            <v>Vĩnh Phúc</v>
          </cell>
          <cell r="E38" t="str">
            <v>Nữ</v>
          </cell>
          <cell r="F38" t="str">
            <v>Kinh tế chính trị</v>
          </cell>
          <cell r="G38" t="str">
            <v>QH-2017-E</v>
          </cell>
          <cell r="H38" t="str">
            <v>Quản lý kinh tế</v>
          </cell>
          <cell r="I38">
            <v>60340410</v>
          </cell>
          <cell r="J38" t="str">
            <v>8</v>
          </cell>
          <cell r="K38" t="str">
            <v>Quản lý kinh tế</v>
          </cell>
          <cell r="L38" t="str">
            <v>Quản lý nhân lực tại Hội Liên hiệp phụ nữ thành phố Hà Nội</v>
          </cell>
          <cell r="M38" t="str">
            <v>TS. Lưu Quốc Đạt</v>
          </cell>
          <cell r="N38" t="str">
            <v>Trường Đại học Kinh tế, ĐHQGHN</v>
          </cell>
          <cell r="O38" t="str">
            <v>PGS.TS. Phạm Văn Dũng</v>
          </cell>
          <cell r="P38" t="str">
            <v>KTCT</v>
          </cell>
          <cell r="Q38" t="str">
            <v xml:space="preserve"> Trường ĐH Kinh tế, ĐHQG Hà Nội</v>
          </cell>
          <cell r="R38" t="str">
            <v>PGS.TS. Đinh Văn Thông</v>
          </cell>
          <cell r="S38" t="str">
            <v>KTCT</v>
          </cell>
          <cell r="T38" t="str">
            <v xml:space="preserve"> Trường ĐH Kinh tế, ĐHQG Hà Nội</v>
          </cell>
          <cell r="U38" t="str">
            <v>PGS.TS. Nguyễn Hữu Đạt</v>
          </cell>
          <cell r="V38" t="str">
            <v>KTCT</v>
          </cell>
          <cell r="W38" t="str">
            <v>Viện Kinh tế Việt Nam</v>
          </cell>
          <cell r="X38" t="str">
            <v>TS. Nguyễn Thị Hương Lan</v>
          </cell>
          <cell r="Y38" t="str">
            <v>Kinh tế</v>
          </cell>
          <cell r="Z38" t="str">
            <v>Trường ĐH Kinh tế, ĐHQG Hà Nội</v>
          </cell>
          <cell r="AA38" t="str">
            <v>TS. Phan Trung Chính</v>
          </cell>
          <cell r="AB38" t="str">
            <v>KTCT</v>
          </cell>
          <cell r="AC38" t="str">
            <v>Học viện Chính trị quốc gia Hồ Chí Minh</v>
          </cell>
          <cell r="AG38" t="str">
            <v>3863 /QĐ-ĐHKT</v>
          </cell>
          <cell r="AH38" t="str">
            <v>ngày 20 tháng 12 năm 2019</v>
          </cell>
          <cell r="AN38" t="str">
            <v>hoanglan0991@gmail.com</v>
          </cell>
          <cell r="AO38" t="str">
            <v>0902113522</v>
          </cell>
          <cell r="AP38" t="str">
            <v>8h00</v>
          </cell>
          <cell r="AQ38" t="str">
            <v>ngày 9 tháng 1 năm 2020</v>
          </cell>
        </row>
        <row r="39">
          <cell r="A39" t="str">
            <v>Phạm Thị Hồng Mai 13/03/1982</v>
          </cell>
          <cell r="B39" t="str">
            <v>Phạm Thị Hồng Mai</v>
          </cell>
          <cell r="C39" t="str">
            <v>13/03/1982</v>
          </cell>
          <cell r="D39" t="str">
            <v>Phú Thọ</v>
          </cell>
          <cell r="E39" t="str">
            <v>Nữ</v>
          </cell>
          <cell r="F39" t="str">
            <v>Kinh tế chính trị</v>
          </cell>
          <cell r="G39" t="str">
            <v>QH-2017-E</v>
          </cell>
          <cell r="H39" t="str">
            <v>Quản lý kinh tế</v>
          </cell>
          <cell r="I39">
            <v>60340410</v>
          </cell>
          <cell r="J39" t="str">
            <v>8</v>
          </cell>
          <cell r="K39" t="str">
            <v>Quản lý kinh tế</v>
          </cell>
          <cell r="L39" t="str">
            <v>Chiến lược kinh doanh của Công ty cổ phần xây dựng Bảo tàng Hồ Chí Minh</v>
          </cell>
          <cell r="M39" t="str">
            <v>PGS.TS Đỗ Hữu Tùng</v>
          </cell>
          <cell r="N39" t="str">
            <v>Trường Đại học Mỏ - Địa chất</v>
          </cell>
          <cell r="O39" t="str">
            <v>PGS.TS. Phạm Văn Dũng</v>
          </cell>
          <cell r="P39" t="str">
            <v>KTCT</v>
          </cell>
          <cell r="Q39" t="str">
            <v xml:space="preserve"> Trường ĐH Kinh tế, ĐHQG Hà Nội</v>
          </cell>
          <cell r="R39" t="str">
            <v>PGS.TS. Nguyễn Hữu Đạt</v>
          </cell>
          <cell r="S39" t="str">
            <v>KTCT</v>
          </cell>
          <cell r="T39" t="str">
            <v>Viện Kinh tế Việt Nam</v>
          </cell>
          <cell r="U39" t="str">
            <v>TS. Phan Trung Chính</v>
          </cell>
          <cell r="V39" t="str">
            <v>KTCT</v>
          </cell>
          <cell r="W39" t="str">
            <v>Học viện Chính trị quốc gia Hồ Chí Minh</v>
          </cell>
          <cell r="X39" t="str">
            <v>TS. Nguyễn Thị Hương Lan</v>
          </cell>
          <cell r="Y39" t="str">
            <v>Kinh tế</v>
          </cell>
          <cell r="Z39" t="str">
            <v>Trường ĐH Kinh tế, ĐHQG Hà Nội</v>
          </cell>
          <cell r="AA39" t="str">
            <v>PGS.TS. Đinh Văn Thông</v>
          </cell>
          <cell r="AB39" t="str">
            <v>KTCT</v>
          </cell>
          <cell r="AC39" t="str">
            <v xml:space="preserve"> Trường ĐH Kinh tế, ĐHQG Hà Nội</v>
          </cell>
          <cell r="AG39" t="str">
            <v>3864 /QĐ-ĐHKT</v>
          </cell>
          <cell r="AH39" t="str">
            <v>ngày 20 tháng 12 năm 2019</v>
          </cell>
          <cell r="AN39" t="str">
            <v>hongmai1303@yahoo.com.vn</v>
          </cell>
          <cell r="AO39" t="str">
            <v>0982256347</v>
          </cell>
          <cell r="AP39" t="str">
            <v>8h00</v>
          </cell>
          <cell r="AQ39" t="str">
            <v>ngày 9 tháng 1 năm 2020</v>
          </cell>
        </row>
        <row r="40">
          <cell r="A40" t="str">
            <v>Hoàng Ngọc Ánh 21/03/1979</v>
          </cell>
          <cell r="B40" t="str">
            <v>Hoàng Ngọc Ánh</v>
          </cell>
          <cell r="C40" t="str">
            <v>21/03/1979</v>
          </cell>
          <cell r="D40" t="str">
            <v>Hà Nội</v>
          </cell>
          <cell r="E40" t="str">
            <v>Nữ</v>
          </cell>
          <cell r="F40" t="str">
            <v>Kinh tế chính trị</v>
          </cell>
          <cell r="G40" t="str">
            <v>QH-2017-E</v>
          </cell>
          <cell r="H40" t="str">
            <v>Quản lý kinh tế</v>
          </cell>
          <cell r="I40">
            <v>60340410</v>
          </cell>
          <cell r="J40" t="str">
            <v>8</v>
          </cell>
          <cell r="K40" t="str">
            <v>Quản lý kinh tế</v>
          </cell>
          <cell r="L40" t="str">
            <v>Quản lý hoạt động du lịch tại di tích Văn Miếu - Quốc Tử Giám, Hà Nội</v>
          </cell>
          <cell r="M40" t="str">
            <v>TS. Trần Quang Tuyến</v>
          </cell>
          <cell r="N40" t="str">
            <v>Trường Đại học Kinh tế, ĐHQGHN</v>
          </cell>
          <cell r="O40" t="str">
            <v>PGS.TS. Phạm Văn Dũng</v>
          </cell>
          <cell r="P40" t="str">
            <v>KTCT</v>
          </cell>
          <cell r="Q40" t="str">
            <v xml:space="preserve"> Trường ĐH Kinh tế, ĐHQG Hà Nội</v>
          </cell>
          <cell r="R40" t="str">
            <v>TS. Phan Trung Chính</v>
          </cell>
          <cell r="S40" t="str">
            <v>KTCT</v>
          </cell>
          <cell r="T40" t="str">
            <v>Học viện Chính trị quốc gia Hồ Chí Minh</v>
          </cell>
          <cell r="U40" t="str">
            <v>PGS.TS. Đinh Văn Thông</v>
          </cell>
          <cell r="V40" t="str">
            <v>KTCT</v>
          </cell>
          <cell r="W40" t="str">
            <v xml:space="preserve"> Trường ĐH Kinh tế, ĐHQG Hà Nội</v>
          </cell>
          <cell r="X40" t="str">
            <v>TS. Nguyễn Thị Hương Lan</v>
          </cell>
          <cell r="Y40" t="str">
            <v>Kinh tế</v>
          </cell>
          <cell r="Z40" t="str">
            <v>Trường ĐH Kinh tế, ĐHQG Hà Nội</v>
          </cell>
          <cell r="AA40" t="str">
            <v>PGS.TS. Nguyễn Hữu Đạt</v>
          </cell>
          <cell r="AB40" t="str">
            <v>KTCT</v>
          </cell>
          <cell r="AC40" t="str">
            <v>Viện Kinh tế Việt Nam</v>
          </cell>
          <cell r="AG40" t="str">
            <v>3865 /QĐ-ĐHKT</v>
          </cell>
          <cell r="AH40" t="str">
            <v>ngày 20 tháng 12 năm 2019</v>
          </cell>
          <cell r="AN40" t="str">
            <v>anh.hoangngoc79@gmail.com</v>
          </cell>
          <cell r="AO40" t="str">
            <v>0912791726</v>
          </cell>
          <cell r="AP40" t="str">
            <v>8h00</v>
          </cell>
          <cell r="AQ40" t="str">
            <v>ngày 9 tháng 1 năm 2020</v>
          </cell>
        </row>
        <row r="41">
          <cell r="A41" t="str">
            <v>Bùi Ngọc Đông 22/05/1983</v>
          </cell>
          <cell r="B41" t="str">
            <v>Bùi Ngọc Đông</v>
          </cell>
          <cell r="C41" t="str">
            <v>22/05/1983</v>
          </cell>
          <cell r="D41" t="str">
            <v>Thanh Hóa</v>
          </cell>
          <cell r="E41" t="str">
            <v>Nam</v>
          </cell>
          <cell r="F41" t="str">
            <v>Kinh tế chính trị</v>
          </cell>
          <cell r="G41" t="str">
            <v>QH-2015-E</v>
          </cell>
          <cell r="H41" t="str">
            <v>Quản lý kinh tế</v>
          </cell>
          <cell r="I41">
            <v>60340410</v>
          </cell>
          <cell r="J41" t="str">
            <v>8</v>
          </cell>
          <cell r="K41" t="str">
            <v>Quản lý kinh tế</v>
          </cell>
          <cell r="L41" t="str">
            <v>Nâng cao năng lực lãnh đạo cho cán bộ quản lý tại Công ty TNHH Một thành viên Thông tin M1</v>
          </cell>
          <cell r="M41" t="str">
            <v>PGS.TS. Phan Kim Chiến</v>
          </cell>
          <cell r="N41" t="str">
            <v>Trường Đại học Kinh tế Quốc dân</v>
          </cell>
          <cell r="O41" t="str">
            <v>PGS.TS. Phạm Văn Dũng</v>
          </cell>
          <cell r="P41" t="str">
            <v>KTCT</v>
          </cell>
          <cell r="Q41" t="str">
            <v xml:space="preserve"> Trường ĐH Kinh tế, ĐHQG Hà Nội</v>
          </cell>
          <cell r="R41" t="str">
            <v>PGS.TS. Nguyễn Hữu Đạt</v>
          </cell>
          <cell r="S41" t="str">
            <v>KTCT</v>
          </cell>
          <cell r="T41" t="str">
            <v>Viện Kinh tế Việt Nam</v>
          </cell>
          <cell r="U41" t="str">
            <v>PGS.TS. Đinh Văn Thông</v>
          </cell>
          <cell r="V41" t="str">
            <v>KTCT</v>
          </cell>
          <cell r="W41" t="str">
            <v xml:space="preserve"> Trường ĐH Kinh tế, ĐHQG Hà Nội</v>
          </cell>
          <cell r="X41" t="str">
            <v>TS. Nguyễn Thị Hương Lan</v>
          </cell>
          <cell r="Y41" t="str">
            <v>Kinh tế</v>
          </cell>
          <cell r="Z41" t="str">
            <v>Trường ĐH Kinh tế, ĐHQG Hà Nội</v>
          </cell>
          <cell r="AA41" t="str">
            <v>TS. Phan Trung Chính</v>
          </cell>
          <cell r="AB41" t="str">
            <v>KTCT</v>
          </cell>
          <cell r="AC41" t="str">
            <v>Học viện Chính trị quốc gia Hồ Chí Minh</v>
          </cell>
          <cell r="AG41" t="str">
            <v>3866 /QĐ-ĐHKT</v>
          </cell>
          <cell r="AH41" t="str">
            <v>ngày 20 tháng 12 năm 2019</v>
          </cell>
          <cell r="AN41" t="str">
            <v>dongbn36a@gmail.com</v>
          </cell>
          <cell r="AO41" t="str">
            <v>0978223459</v>
          </cell>
          <cell r="AP41" t="str">
            <v>8h00</v>
          </cell>
          <cell r="AQ41" t="str">
            <v>ngày 9 tháng 1 năm 2020</v>
          </cell>
        </row>
        <row r="42">
          <cell r="A42" t="str">
            <v>Hoàng Tuấn Huy 27/05/1993</v>
          </cell>
          <cell r="B42" t="str">
            <v>Hoàng Tuấn Huy</v>
          </cell>
          <cell r="C42" t="str">
            <v>27/05/1993</v>
          </cell>
          <cell r="D42" t="str">
            <v>Hà Nội</v>
          </cell>
          <cell r="E42" t="str">
            <v>Nam</v>
          </cell>
          <cell r="F42" t="str">
            <v>Kinh tế chính trị</v>
          </cell>
          <cell r="G42" t="str">
            <v>QH-2017-E</v>
          </cell>
          <cell r="H42" t="str">
            <v>Quản lý kinh tế</v>
          </cell>
          <cell r="I42">
            <v>60340410</v>
          </cell>
          <cell r="J42" t="str">
            <v>9</v>
          </cell>
          <cell r="K42" t="str">
            <v>Quản lý kinh tế</v>
          </cell>
          <cell r="L42" t="str">
            <v>Quản lý nhân lực tại Sở nông nghiệp và Phát triển Nông thôn tỉnh Phú Thọ</v>
          </cell>
          <cell r="M42" t="str">
            <v>TS. Phạm Quang Vinh</v>
          </cell>
          <cell r="N42" t="str">
            <v>Trường Đại học Kinh tế, ĐHQGHN</v>
          </cell>
          <cell r="O42" t="str">
            <v>PGS.TS. Lê Danh Tốn</v>
          </cell>
          <cell r="P42" t="str">
            <v>KTCT</v>
          </cell>
          <cell r="Q42" t="str">
            <v xml:space="preserve"> Trường ĐH Kinh tế, ĐHQG Hà Nội</v>
          </cell>
          <cell r="R42" t="str">
            <v>TS. Đàm Sơn Toại</v>
          </cell>
          <cell r="S42" t="str">
            <v>Kinh tế</v>
          </cell>
          <cell r="T42" t="str">
            <v>Trường ĐH Kinh tế Quốc dân</v>
          </cell>
          <cell r="U42" t="str">
            <v>PGS.TS. Nguyễn Duy Dũng</v>
          </cell>
          <cell r="V42" t="str">
            <v>KTCT</v>
          </cell>
          <cell r="W42" t="str">
            <v>Viện Nghiên cứu Đông Nam Á</v>
          </cell>
          <cell r="X42" t="str">
            <v>TS. Lê Thị Hồng Điệp</v>
          </cell>
          <cell r="Y42" t="str">
            <v>KTCT</v>
          </cell>
          <cell r="Z42" t="str">
            <v xml:space="preserve"> Trường ĐH Kinh tế, ĐHQG Hà Nội</v>
          </cell>
          <cell r="AA42" t="str">
            <v>TS. Trần Quang Tuyến</v>
          </cell>
          <cell r="AB42" t="str">
            <v>KTH</v>
          </cell>
          <cell r="AC42" t="str">
            <v xml:space="preserve"> Trường ĐH Kinh tế, ĐHQG Hà Nội</v>
          </cell>
          <cell r="AG42" t="str">
            <v>3867 /QĐ-ĐHKT</v>
          </cell>
          <cell r="AH42" t="str">
            <v>ngày 20 tháng 12 năm 2019</v>
          </cell>
          <cell r="AN42" t="str">
            <v>huyht275@gmail.com</v>
          </cell>
          <cell r="AO42" t="str">
            <v>0973030802</v>
          </cell>
          <cell r="AP42" t="str">
            <v>8h00</v>
          </cell>
          <cell r="AQ42" t="str">
            <v>ngày 9 tháng 1 năm 2020</v>
          </cell>
        </row>
        <row r="43">
          <cell r="A43" t="str">
            <v>Nguyễn Thúy Mai 03/07/1983</v>
          </cell>
          <cell r="B43" t="str">
            <v>Nguyễn Thúy Mai</v>
          </cell>
          <cell r="C43" t="str">
            <v>03/07/1983</v>
          </cell>
          <cell r="D43" t="str">
            <v>Quảng Ninh</v>
          </cell>
          <cell r="E43" t="str">
            <v>Nữ</v>
          </cell>
          <cell r="F43" t="str">
            <v>Kinh tế chính trị</v>
          </cell>
          <cell r="G43" t="str">
            <v>QH-2017-E</v>
          </cell>
          <cell r="H43" t="str">
            <v>Quản lý kinh tế</v>
          </cell>
          <cell r="I43">
            <v>60340410</v>
          </cell>
          <cell r="J43" t="str">
            <v>9</v>
          </cell>
          <cell r="K43" t="str">
            <v>Quản lý kinh tế</v>
          </cell>
          <cell r="L43" t="str">
            <v>Quản lý chi thường xuyên đối với các viện nghiên cứu thuộc Bộ Tài nguyên và Môi trường</v>
          </cell>
          <cell r="M43" t="str">
            <v>PGS.TS Lê Trung Thành</v>
          </cell>
          <cell r="N43" t="str">
            <v>Trường Đại học Kinh tế, ĐHQGHN</v>
          </cell>
          <cell r="O43" t="str">
            <v>PGS.TS. Lê Danh Tốn</v>
          </cell>
          <cell r="P43" t="str">
            <v>KTCT</v>
          </cell>
          <cell r="Q43" t="str">
            <v xml:space="preserve"> Trường ĐH Kinh tế, ĐHQG Hà Nội</v>
          </cell>
          <cell r="R43" t="str">
            <v>TS. Trần Quang Tuyến</v>
          </cell>
          <cell r="S43" t="str">
            <v>KTH</v>
          </cell>
          <cell r="T43" t="str">
            <v xml:space="preserve"> Trường ĐH Kinh tế, ĐHQG Hà Nội</v>
          </cell>
          <cell r="U43" t="str">
            <v>PGS.TS. Nguyễn Duy Dũng</v>
          </cell>
          <cell r="V43" t="str">
            <v>KTCT</v>
          </cell>
          <cell r="W43" t="str">
            <v>Viện Nghiên cứu Đông Nam Á</v>
          </cell>
          <cell r="X43" t="str">
            <v>TS. Lê Thị Hồng Điệp</v>
          </cell>
          <cell r="Y43" t="str">
            <v>KTCT</v>
          </cell>
          <cell r="Z43" t="str">
            <v xml:space="preserve"> Trường ĐH Kinh tế, ĐHQG Hà Nội</v>
          </cell>
          <cell r="AA43" t="str">
            <v>TS. Đàm Sơn Toại</v>
          </cell>
          <cell r="AB43" t="str">
            <v>Kinh tế</v>
          </cell>
          <cell r="AC43" t="str">
            <v>Trường ĐH Kinh tế Quốc dân</v>
          </cell>
          <cell r="AG43" t="str">
            <v>3868 /QĐ-ĐHKT</v>
          </cell>
          <cell r="AH43" t="str">
            <v>ngày 20 tháng 12 năm 2019</v>
          </cell>
          <cell r="AN43" t="str">
            <v>nguyenthuymai83@yahoo.com</v>
          </cell>
          <cell r="AO43" t="str">
            <v>0943268008</v>
          </cell>
          <cell r="AP43" t="str">
            <v>8h00</v>
          </cell>
          <cell r="AQ43" t="str">
            <v>ngày 9 tháng 1 năm 2020</v>
          </cell>
        </row>
        <row r="44">
          <cell r="A44" t="str">
            <v>Nguyễn Văn Phi 06/07/1990</v>
          </cell>
          <cell r="B44" t="str">
            <v>Nguyễn Văn Phi</v>
          </cell>
          <cell r="C44" t="str">
            <v>06/07/1990</v>
          </cell>
          <cell r="D44" t="str">
            <v>Bắc Ninh</v>
          </cell>
          <cell r="E44" t="str">
            <v>Nam</v>
          </cell>
          <cell r="F44" t="str">
            <v>Kinh tế chính trị</v>
          </cell>
          <cell r="G44" t="str">
            <v>QH-2017-E</v>
          </cell>
          <cell r="H44" t="str">
            <v>Quản lý kinh tế</v>
          </cell>
          <cell r="I44">
            <v>60340410</v>
          </cell>
          <cell r="J44" t="str">
            <v>9</v>
          </cell>
          <cell r="K44" t="str">
            <v>Quản lý kinh tế</v>
          </cell>
          <cell r="L44" t="str">
            <v>Quản lý nhân lực tại Công ty cổ phần Quốc tế Nam Thành</v>
          </cell>
          <cell r="M44" t="str">
            <v>PGS.TS. Đinh Văn Thông</v>
          </cell>
          <cell r="N44" t="str">
            <v>Trường Đại học Kinh tế, ĐHQGHN</v>
          </cell>
          <cell r="O44" t="str">
            <v>PGS.TS. Lê Danh Tốn</v>
          </cell>
          <cell r="P44" t="str">
            <v>KTCT</v>
          </cell>
          <cell r="Q44" t="str">
            <v xml:space="preserve"> Trường ĐH Kinh tế, ĐHQG Hà Nội</v>
          </cell>
          <cell r="R44" t="str">
            <v>PGS.TS. Nguyễn Duy Dũng</v>
          </cell>
          <cell r="S44" t="str">
            <v>KTCT</v>
          </cell>
          <cell r="T44" t="str">
            <v>Viện Nghiên cứu Đông Nam Á</v>
          </cell>
          <cell r="U44" t="str">
            <v>TS. Đàm Sơn Toại</v>
          </cell>
          <cell r="V44" t="str">
            <v>Kinh tế</v>
          </cell>
          <cell r="W44" t="str">
            <v>Trường ĐH Kinh tế Quốc dân</v>
          </cell>
          <cell r="X44" t="str">
            <v>TS. Lê Thị Hồng Điệp</v>
          </cell>
          <cell r="Y44" t="str">
            <v>KTCT</v>
          </cell>
          <cell r="Z44" t="str">
            <v xml:space="preserve"> Trường ĐH Kinh tế, ĐHQG Hà Nội</v>
          </cell>
          <cell r="AA44" t="str">
            <v>TS. Trần Quang Tuyến</v>
          </cell>
          <cell r="AB44" t="str">
            <v>KTH</v>
          </cell>
          <cell r="AC44" t="str">
            <v xml:space="preserve"> Trường ĐH Kinh tế, ĐHQG Hà Nội</v>
          </cell>
          <cell r="AG44" t="str">
            <v>3869 /QĐ-ĐHKT</v>
          </cell>
          <cell r="AH44" t="str">
            <v>ngày 20 tháng 12 năm 2019</v>
          </cell>
          <cell r="AN44" t="str">
            <v>nguyenvanphi6790@gmail.com</v>
          </cell>
          <cell r="AO44" t="str">
            <v>0986743114</v>
          </cell>
          <cell r="AP44" t="str">
            <v>8h00</v>
          </cell>
          <cell r="AQ44" t="str">
            <v>ngày 9 tháng 1 năm 2020</v>
          </cell>
        </row>
        <row r="45">
          <cell r="A45" t="str">
            <v>Hoàng Bích Liên 22/02/1984</v>
          </cell>
          <cell r="B45" t="str">
            <v>Hoàng Bích Liên</v>
          </cell>
          <cell r="C45" t="str">
            <v>22/02/1984</v>
          </cell>
          <cell r="D45" t="str">
            <v>Hà Nội</v>
          </cell>
          <cell r="E45" t="str">
            <v>Nữ</v>
          </cell>
          <cell r="F45" t="str">
            <v>Kinh tế chính trị</v>
          </cell>
          <cell r="G45" t="str">
            <v>QH-2017-E</v>
          </cell>
          <cell r="H45" t="str">
            <v>Quản lý kinh tế</v>
          </cell>
          <cell r="I45">
            <v>60340410</v>
          </cell>
          <cell r="J45" t="str">
            <v>9</v>
          </cell>
          <cell r="K45" t="str">
            <v>Quản lý kinh tế</v>
          </cell>
          <cell r="L45" t="str">
            <v>Nâng cao năng lực cạnh tranh của Ngân hàng thương mại cổ phần Á Châu</v>
          </cell>
          <cell r="M45" t="str">
            <v>PGS.TS Trần Anh Tài</v>
          </cell>
          <cell r="N45" t="str">
            <v>Trường Đại học Kinh tế, ĐHQGHN</v>
          </cell>
          <cell r="O45" t="str">
            <v>PGS.TS. Lê Danh Tốn</v>
          </cell>
          <cell r="P45" t="str">
            <v>KTCT</v>
          </cell>
          <cell r="Q45" t="str">
            <v xml:space="preserve"> Trường ĐH Kinh tế, ĐHQG Hà Nội</v>
          </cell>
          <cell r="R45" t="str">
            <v>TS. Đàm Sơn Toại</v>
          </cell>
          <cell r="S45" t="str">
            <v>Kinh tế</v>
          </cell>
          <cell r="T45" t="str">
            <v>Trường ĐH Kinh tế Quốc dân</v>
          </cell>
          <cell r="U45" t="str">
            <v>TS. Trần Quang Tuyến</v>
          </cell>
          <cell r="V45" t="str">
            <v>KTH</v>
          </cell>
          <cell r="W45" t="str">
            <v xml:space="preserve"> Trường ĐH Kinh tế, ĐHQG Hà Nội</v>
          </cell>
          <cell r="X45" t="str">
            <v>TS. Lê Thị Hồng Điệp</v>
          </cell>
          <cell r="Y45" t="str">
            <v>KTCT</v>
          </cell>
          <cell r="Z45" t="str">
            <v xml:space="preserve"> Trường ĐH Kinh tế, ĐHQG Hà Nội</v>
          </cell>
          <cell r="AA45" t="str">
            <v>PGS.TS. Nguyễn Duy Dũng</v>
          </cell>
          <cell r="AB45" t="str">
            <v>KTCT</v>
          </cell>
          <cell r="AC45" t="str">
            <v>Viện Nghiên cứu Đông Nam Á</v>
          </cell>
          <cell r="AG45" t="str">
            <v>3870 /QĐ-ĐHKT</v>
          </cell>
          <cell r="AH45" t="str">
            <v>ngày 20 tháng 12 năm 2019</v>
          </cell>
          <cell r="AN45" t="str">
            <v>hoanglien2202@gmail.com</v>
          </cell>
          <cell r="AO45" t="str">
            <v>0947749368</v>
          </cell>
          <cell r="AP45" t="str">
            <v>8h00</v>
          </cell>
          <cell r="AQ45" t="str">
            <v>ngày 9 tháng 1 năm 2020</v>
          </cell>
        </row>
        <row r="46">
          <cell r="A46" t="str">
            <v>Nguyễn Thị Liên Hoa 07/10/1982</v>
          </cell>
          <cell r="B46" t="str">
            <v>Nguyễn Thị Liên Hoa</v>
          </cell>
          <cell r="C46" t="str">
            <v>07/10/1982</v>
          </cell>
          <cell r="D46" t="str">
            <v>Nghệ An</v>
          </cell>
          <cell r="E46" t="str">
            <v>Nữ</v>
          </cell>
          <cell r="F46" t="str">
            <v>Kinh tế chính trị</v>
          </cell>
          <cell r="G46" t="str">
            <v>QH-2015-E</v>
          </cell>
          <cell r="H46" t="str">
            <v>Quản lý kinh tế</v>
          </cell>
          <cell r="I46">
            <v>60340410</v>
          </cell>
          <cell r="J46" t="str">
            <v>9</v>
          </cell>
          <cell r="K46" t="str">
            <v>Quản lý kinh tế</v>
          </cell>
          <cell r="L46" t="str">
            <v>Quản lý đại lý bảo hiểm nhân thọ tại Vietinbank Aviva</v>
          </cell>
          <cell r="M46" t="str">
            <v>TS. Nguyễn Thị Thu Hoài</v>
          </cell>
          <cell r="N46" t="str">
            <v>Trường Đại học Kinh tế, ĐHQGHN</v>
          </cell>
          <cell r="O46" t="str">
            <v>PGS.TS. Lê Danh Tốn</v>
          </cell>
          <cell r="P46" t="str">
            <v>KTCT</v>
          </cell>
          <cell r="Q46" t="str">
            <v xml:space="preserve"> Trường ĐH Kinh tế, ĐHQG Hà Nội</v>
          </cell>
          <cell r="R46" t="str">
            <v>PGS.TS. Nguyễn Duy Dũng</v>
          </cell>
          <cell r="S46" t="str">
            <v>KTCT</v>
          </cell>
          <cell r="T46" t="str">
            <v>Viện Nghiên cứu Đông Nam Á</v>
          </cell>
          <cell r="U46" t="str">
            <v>TS. Trần Quang Tuyến</v>
          </cell>
          <cell r="V46" t="str">
            <v>KTH</v>
          </cell>
          <cell r="W46" t="str">
            <v xml:space="preserve"> Trường ĐH Kinh tế, ĐHQG Hà Nội</v>
          </cell>
          <cell r="X46" t="str">
            <v>TS. Lê Thị Hồng Điệp</v>
          </cell>
          <cell r="Y46" t="str">
            <v>KTCT</v>
          </cell>
          <cell r="Z46" t="str">
            <v xml:space="preserve"> Trường ĐH Kinh tế, ĐHQG Hà Nội</v>
          </cell>
          <cell r="AA46" t="str">
            <v>TS. Đàm Sơn Toại</v>
          </cell>
          <cell r="AB46" t="str">
            <v>Kinh tế</v>
          </cell>
          <cell r="AC46" t="str">
            <v>Trường ĐH Kinh tế Quốc dân</v>
          </cell>
          <cell r="AG46" t="str">
            <v>3871 /QĐ-ĐHKT</v>
          </cell>
          <cell r="AH46" t="str">
            <v>ngày 20 tháng 12 năm 2019</v>
          </cell>
          <cell r="AN46" t="str">
            <v>hoanguyen.hrm@gmail.com</v>
          </cell>
          <cell r="AO46" t="str">
            <v>0946651681</v>
          </cell>
          <cell r="AP46" t="str">
            <v>8h00</v>
          </cell>
          <cell r="AQ46" t="str">
            <v>ngày 9 tháng 1 năm 2020</v>
          </cell>
        </row>
        <row r="47">
          <cell r="A47" t="str">
            <v>Lương Quang Việt 13/09/1990</v>
          </cell>
          <cell r="B47" t="str">
            <v>Lương Quang Việt</v>
          </cell>
          <cell r="C47" t="str">
            <v>13/09/1990</v>
          </cell>
          <cell r="D47" t="str">
            <v>Hải Dương</v>
          </cell>
          <cell r="E47" t="str">
            <v>Nam</v>
          </cell>
          <cell r="F47" t="str">
            <v>Kinh tế chính trị</v>
          </cell>
          <cell r="G47" t="str">
            <v>QH-2017-E</v>
          </cell>
          <cell r="H47" t="str">
            <v>Quản lý kinh tế</v>
          </cell>
          <cell r="I47">
            <v>60340410</v>
          </cell>
          <cell r="J47" t="str">
            <v>10</v>
          </cell>
          <cell r="K47" t="str">
            <v>Quản lý kinh tế</v>
          </cell>
          <cell r="L47" t="str">
            <v>Quản lý đội ngũ cán bộ công chức Quận Cầu Giấy, thành phố Hà Nội</v>
          </cell>
          <cell r="M47" t="str">
            <v>TS. Phan Trung Chính</v>
          </cell>
          <cell r="N47" t="str">
            <v>Học viện Hành chính Quốc Gia HCM</v>
          </cell>
          <cell r="O47" t="str">
            <v>PGS.TS. Lê Danh Tốn</v>
          </cell>
          <cell r="P47" t="str">
            <v>KTCT</v>
          </cell>
          <cell r="Q47" t="str">
            <v xml:space="preserve"> Trường ĐH Kinh tế, ĐHQG Hà Nội</v>
          </cell>
          <cell r="R47" t="str">
            <v>PGS.TS. Lê Xuân Bá</v>
          </cell>
          <cell r="S47" t="str">
            <v>KTPT</v>
          </cell>
          <cell r="T47" t="str">
            <v>Viện Nghiên cứu quản lý kinh tế Trung ương</v>
          </cell>
          <cell r="U47" t="str">
            <v>PGS.TS. Bùi Văn Huyền</v>
          </cell>
          <cell r="V47" t="str">
            <v>Kinh tế</v>
          </cell>
          <cell r="W47" t="str">
            <v>Học viện chính trị Quốc gia HCM</v>
          </cell>
          <cell r="X47" t="str">
            <v>TS. Hoàng Triều Hoa</v>
          </cell>
          <cell r="Y47" t="str">
            <v>KTCT</v>
          </cell>
          <cell r="Z47" t="str">
            <v xml:space="preserve"> Trường ĐH Kinh tế, ĐHQG Hà Nội</v>
          </cell>
          <cell r="AA47" t="str">
            <v>PGS.TS. Đinh Văn Thông</v>
          </cell>
          <cell r="AB47" t="str">
            <v>KTCT</v>
          </cell>
          <cell r="AC47" t="str">
            <v xml:space="preserve"> Trường ĐH Kinh tế, ĐHQG Hà Nội</v>
          </cell>
          <cell r="AG47" t="str">
            <v>3872 /QĐ-ĐHKT</v>
          </cell>
          <cell r="AH47" t="str">
            <v>ngày 20 tháng 12 năm 2019</v>
          </cell>
          <cell r="AN47" t="str">
            <v>quangvietnapa@gmail.com</v>
          </cell>
          <cell r="AO47" t="str">
            <v>0941252999</v>
          </cell>
          <cell r="AP47" t="str">
            <v>8h00</v>
          </cell>
          <cell r="AQ47" t="str">
            <v>ngày 10 tháng 1 năm 2020</v>
          </cell>
        </row>
        <row r="48">
          <cell r="A48" t="str">
            <v>Nguyễn Thị Thanh Huyền 23/10/1984</v>
          </cell>
          <cell r="B48" t="str">
            <v>Nguyễn Thị Thanh Huyền</v>
          </cell>
          <cell r="C48" t="str">
            <v>23/10/1984</v>
          </cell>
          <cell r="D48" t="str">
            <v>Phú Thọ</v>
          </cell>
          <cell r="E48" t="str">
            <v>Nữ</v>
          </cell>
          <cell r="F48" t="str">
            <v>Kinh tế chính trị</v>
          </cell>
          <cell r="G48" t="str">
            <v>QH-2017-E</v>
          </cell>
          <cell r="H48" t="str">
            <v>Quản lý kinh tế</v>
          </cell>
          <cell r="I48">
            <v>60340410</v>
          </cell>
          <cell r="J48" t="str">
            <v>10</v>
          </cell>
          <cell r="K48" t="str">
            <v>Quản lý kinh tế</v>
          </cell>
          <cell r="L48" t="str">
            <v>Quản lý tín dụng tại Ngân hàng Nông nghiệp và Phát triển nông thôn Việt Nam - Chi nhánh huyện Lâm Thao, tỉnh Phú Thọ</v>
          </cell>
          <cell r="M48" t="str">
            <v>TS. Lê Thị Hồng Điệp</v>
          </cell>
          <cell r="N48" t="str">
            <v>Trường Đại học Kinh tế, ĐHQGHN</v>
          </cell>
          <cell r="O48" t="str">
            <v>PGS.TS. Lê Danh Tốn</v>
          </cell>
          <cell r="P48" t="str">
            <v>KTCT</v>
          </cell>
          <cell r="Q48" t="str">
            <v xml:space="preserve"> Trường ĐH Kinh tế, ĐHQG Hà Nội</v>
          </cell>
          <cell r="R48" t="str">
            <v>PGS.TS. Đinh Văn Thông</v>
          </cell>
          <cell r="S48" t="str">
            <v>KTCT</v>
          </cell>
          <cell r="T48" t="str">
            <v xml:space="preserve"> Trường ĐH Kinh tế, ĐHQG Hà Nội</v>
          </cell>
          <cell r="U48" t="str">
            <v>PGS.TS. Bùi Văn Huyền</v>
          </cell>
          <cell r="V48" t="str">
            <v>Kinh tế</v>
          </cell>
          <cell r="W48" t="str">
            <v>Học viện chính trị Quốc gia HCM</v>
          </cell>
          <cell r="X48" t="str">
            <v>TS. Hoàng Triều Hoa</v>
          </cell>
          <cell r="Y48" t="str">
            <v>KTCT</v>
          </cell>
          <cell r="Z48" t="str">
            <v xml:space="preserve"> Trường ĐH Kinh tế, ĐHQG Hà Nội</v>
          </cell>
          <cell r="AA48" t="str">
            <v>PGS.TS. Lê Xuân Bá</v>
          </cell>
          <cell r="AB48" t="str">
            <v>KTPT</v>
          </cell>
          <cell r="AC48" t="str">
            <v>Viện Nghiên cứu quản lý kinh tế Trung ương</v>
          </cell>
          <cell r="AG48" t="str">
            <v>3873 /QĐ-ĐHKT</v>
          </cell>
          <cell r="AH48" t="str">
            <v>ngày 20 tháng 12 năm 2019</v>
          </cell>
          <cell r="AN48" t="str">
            <v>huyenthanhbank@gmail.com</v>
          </cell>
          <cell r="AO48" t="str">
            <v>0903299239</v>
          </cell>
          <cell r="AP48" t="str">
            <v>8h00</v>
          </cell>
          <cell r="AQ48" t="str">
            <v>ngày 10 tháng 1 năm 2020</v>
          </cell>
        </row>
        <row r="49">
          <cell r="A49" t="str">
            <v>Bùi Thị Minh Thơm 09/12/1980</v>
          </cell>
          <cell r="B49" t="str">
            <v>Bùi Thị Minh Thơm</v>
          </cell>
          <cell r="C49" t="str">
            <v>09/12/1980</v>
          </cell>
          <cell r="D49" t="str">
            <v>Nghệ An</v>
          </cell>
          <cell r="E49" t="str">
            <v>Nữ</v>
          </cell>
          <cell r="F49" t="str">
            <v>Kinh tế chính trị</v>
          </cell>
          <cell r="G49" t="str">
            <v>QH-2017-E</v>
          </cell>
          <cell r="H49" t="str">
            <v>Quản lý kinh tế</v>
          </cell>
          <cell r="I49">
            <v>60340410</v>
          </cell>
          <cell r="J49" t="str">
            <v>10</v>
          </cell>
          <cell r="K49" t="str">
            <v>Quản lý kinh tế</v>
          </cell>
          <cell r="L49" t="str">
            <v xml:space="preserve">Quản lý nhân lực tại Công ty cổ phần lâm nghiệp Tháng Năm </v>
          </cell>
          <cell r="M49" t="str">
            <v>GS.TS Phan Huy Đường</v>
          </cell>
          <cell r="N49" t="str">
            <v>Trường Đại học Kinh tế, ĐHQGHN</v>
          </cell>
          <cell r="O49" t="str">
            <v>PGS.TS. Lê Danh Tốn</v>
          </cell>
          <cell r="P49" t="str">
            <v>KTCT</v>
          </cell>
          <cell r="Q49" t="str">
            <v xml:space="preserve"> Trường ĐH Kinh tế, ĐHQG Hà Nội</v>
          </cell>
          <cell r="R49" t="str">
            <v>PGS.TS. Bùi Văn Huyền</v>
          </cell>
          <cell r="S49" t="str">
            <v>Kinh tế</v>
          </cell>
          <cell r="T49" t="str">
            <v>Học viện chính trị Quốc gia HCM</v>
          </cell>
          <cell r="U49" t="str">
            <v>PGS.TS. Lê Xuân Bá</v>
          </cell>
          <cell r="V49" t="str">
            <v>KTPT</v>
          </cell>
          <cell r="W49" t="str">
            <v>Viện Nghiên cứu quản lý kinh tế Trung ương</v>
          </cell>
          <cell r="X49" t="str">
            <v>TS. Hoàng Triều Hoa</v>
          </cell>
          <cell r="Y49" t="str">
            <v>KTCT</v>
          </cell>
          <cell r="Z49" t="str">
            <v xml:space="preserve"> Trường ĐH Kinh tế, ĐHQG Hà Nội</v>
          </cell>
          <cell r="AA49" t="str">
            <v>PGS.TS. Đinh Văn Thông</v>
          </cell>
          <cell r="AB49" t="str">
            <v>KTCT</v>
          </cell>
          <cell r="AC49" t="str">
            <v xml:space="preserve"> Trường ĐH Kinh tế, ĐHQG Hà Nội</v>
          </cell>
          <cell r="AG49" t="str">
            <v>3874 /QĐ-ĐHKT</v>
          </cell>
          <cell r="AH49" t="str">
            <v>ngày 20 tháng 12 năm 2019</v>
          </cell>
          <cell r="AN49" t="str">
            <v>bmt0912@gmail.com</v>
          </cell>
          <cell r="AO49" t="str">
            <v>0918045304</v>
          </cell>
          <cell r="AP49" t="str">
            <v>8h00</v>
          </cell>
          <cell r="AQ49" t="str">
            <v>ngày 10 tháng 1 năm 2020</v>
          </cell>
        </row>
        <row r="50">
          <cell r="A50" t="str">
            <v>Chu Thị Trang 28/09/1988</v>
          </cell>
          <cell r="B50" t="str">
            <v>Chu Thị Trang</v>
          </cell>
          <cell r="C50" t="str">
            <v>28/09/1988</v>
          </cell>
          <cell r="D50" t="str">
            <v>Bắc Giang</v>
          </cell>
          <cell r="E50" t="str">
            <v>Nữ</v>
          </cell>
          <cell r="F50" t="str">
            <v>Kinh tế chính trị</v>
          </cell>
          <cell r="G50" t="str">
            <v>QH-2017-E</v>
          </cell>
          <cell r="H50" t="str">
            <v>Quản lý kinh tế</v>
          </cell>
          <cell r="I50">
            <v>60340410</v>
          </cell>
          <cell r="J50" t="str">
            <v>10</v>
          </cell>
          <cell r="K50" t="str">
            <v>Quản lý kinh tế</v>
          </cell>
          <cell r="L50" t="str">
            <v>Quản lý nhân lực tại Chi cục thuế huyện Gia Lâm</v>
          </cell>
          <cell r="M50" t="str">
            <v>PGS.TS Trần Thị Lan Hương</v>
          </cell>
          <cell r="N50" t="str">
            <v>Viện Hàn Lâm Khoa học XHVN</v>
          </cell>
          <cell r="O50" t="str">
            <v>PGS.TS. Lê Danh Tốn</v>
          </cell>
          <cell r="P50" t="str">
            <v>KTCT</v>
          </cell>
          <cell r="Q50" t="str">
            <v xml:space="preserve"> Trường ĐH Kinh tế, ĐHQG Hà Nội</v>
          </cell>
          <cell r="R50" t="str">
            <v>PGS.TS. Lê Xuân Bá</v>
          </cell>
          <cell r="S50" t="str">
            <v>KTPT</v>
          </cell>
          <cell r="T50" t="str">
            <v>Viện Nghiên cứu quản lý kinh tế Trung ương</v>
          </cell>
          <cell r="U50" t="str">
            <v>PGS.TS. Đinh Văn Thông</v>
          </cell>
          <cell r="V50" t="str">
            <v>KTCT</v>
          </cell>
          <cell r="W50" t="str">
            <v xml:space="preserve"> Trường ĐH Kinh tế, ĐHQG Hà Nội</v>
          </cell>
          <cell r="X50" t="str">
            <v>TS. Hoàng Triều Hoa</v>
          </cell>
          <cell r="Y50" t="str">
            <v>KTCT</v>
          </cell>
          <cell r="Z50" t="str">
            <v xml:space="preserve"> Trường ĐH Kinh tế, ĐHQG Hà Nội</v>
          </cell>
          <cell r="AA50" t="str">
            <v>PGS.TS. Bùi Văn Huyền</v>
          </cell>
          <cell r="AB50" t="str">
            <v>Kinh tế</v>
          </cell>
          <cell r="AC50" t="str">
            <v>Học viện chính trị Quốc gia HCM</v>
          </cell>
          <cell r="AG50" t="str">
            <v>3875 /QĐ-ĐHKT</v>
          </cell>
          <cell r="AH50" t="str">
            <v>ngày 20 tháng 12 năm 2019</v>
          </cell>
          <cell r="AN50" t="str">
            <v>nguyenthieuminh1208@gmail.com</v>
          </cell>
          <cell r="AO50" t="str">
            <v>0965954750</v>
          </cell>
          <cell r="AP50" t="str">
            <v>8h00</v>
          </cell>
          <cell r="AQ50" t="str">
            <v>ngày 10 tháng 1 năm 2020</v>
          </cell>
        </row>
        <row r="51">
          <cell r="A51" t="str">
            <v>Phạm Đồng Khởi 15/10/1980</v>
          </cell>
          <cell r="B51" t="str">
            <v>Phạm Đồng Khởi</v>
          </cell>
          <cell r="C51" t="str">
            <v>15/10/1980</v>
          </cell>
          <cell r="D51" t="str">
            <v>Hải Dương</v>
          </cell>
          <cell r="E51" t="str">
            <v>Nam</v>
          </cell>
          <cell r="F51" t="str">
            <v>Kinh tế chính trị</v>
          </cell>
          <cell r="G51" t="str">
            <v>QH-2015-E</v>
          </cell>
          <cell r="H51" t="str">
            <v>Quản lý kinh tế</v>
          </cell>
          <cell r="I51">
            <v>60340410</v>
          </cell>
          <cell r="J51" t="str">
            <v>10</v>
          </cell>
          <cell r="K51" t="str">
            <v>Quản lý kinh tế</v>
          </cell>
          <cell r="L51" t="str">
            <v>Hoàn thiện chiến lược kinh doanh của Công ty TNHH Một thành viên thông tin M1</v>
          </cell>
          <cell r="M51" t="str">
            <v>PGS.TS. Phan Kim Chiến</v>
          </cell>
          <cell r="N51" t="str">
            <v>Trường Đại học Kinh tế Quốc dân</v>
          </cell>
          <cell r="O51" t="str">
            <v>PGS.TS. Lê Danh Tốn</v>
          </cell>
          <cell r="P51" t="str">
            <v>KTCT</v>
          </cell>
          <cell r="Q51" t="str">
            <v xml:space="preserve"> Trường ĐH Kinh tế, ĐHQG Hà Nội</v>
          </cell>
          <cell r="R51" t="str">
            <v>PGS.TS. Bùi Văn Huyền</v>
          </cell>
          <cell r="S51" t="str">
            <v>Kinh tế</v>
          </cell>
          <cell r="T51" t="str">
            <v>Học viện chính trị Quốc gia HCM</v>
          </cell>
          <cell r="U51" t="str">
            <v>PGS.TS. Đinh Văn Thông</v>
          </cell>
          <cell r="V51" t="str">
            <v>KTCT</v>
          </cell>
          <cell r="W51" t="str">
            <v xml:space="preserve"> Trường ĐH Kinh tế, ĐHQG Hà Nội</v>
          </cell>
          <cell r="X51" t="str">
            <v>TS. Hoàng Triều Hoa</v>
          </cell>
          <cell r="Y51" t="str">
            <v>KTCT</v>
          </cell>
          <cell r="Z51" t="str">
            <v xml:space="preserve"> Trường ĐH Kinh tế, ĐHQG Hà Nội</v>
          </cell>
          <cell r="AA51" t="str">
            <v>PGS.TS. Lê Xuân Bá</v>
          </cell>
          <cell r="AB51" t="str">
            <v>KTPT</v>
          </cell>
          <cell r="AC51" t="str">
            <v>Viện Nghiên cứu quản lý kinh tế Trung ương</v>
          </cell>
          <cell r="AG51" t="str">
            <v>3876 /QĐ-ĐHKT</v>
          </cell>
          <cell r="AH51" t="str">
            <v>ngày 20 tháng 12 năm 2019</v>
          </cell>
          <cell r="AN51" t="str">
            <v>khoipdm1@gmail.com</v>
          </cell>
          <cell r="AO51" t="str">
            <v>0972013396</v>
          </cell>
          <cell r="AP51" t="str">
            <v>8h00</v>
          </cell>
          <cell r="AQ51" t="str">
            <v>ngày 10 tháng 1 năm 2020</v>
          </cell>
        </row>
        <row r="52">
          <cell r="A52" t="str">
            <v>Nguyễn Văn Quý 27/12/1986</v>
          </cell>
          <cell r="B52" t="str">
            <v>Nguyễn Văn Quý</v>
          </cell>
          <cell r="C52" t="str">
            <v>27/12/1986</v>
          </cell>
          <cell r="D52" t="str">
            <v>Thái Bình</v>
          </cell>
          <cell r="E52" t="str">
            <v>Nam</v>
          </cell>
          <cell r="F52" t="str">
            <v>Kinh tế chính trị</v>
          </cell>
          <cell r="G52" t="str">
            <v>QH-2017-E</v>
          </cell>
          <cell r="H52" t="str">
            <v>Quản lý kinh tế</v>
          </cell>
          <cell r="I52">
            <v>60340410</v>
          </cell>
          <cell r="K52" t="str">
            <v>Quản lý kinh tế</v>
          </cell>
          <cell r="L52" t="str">
            <v>Quản lý vốn tại Công ty cổ phần bột giặt Lix</v>
          </cell>
          <cell r="M52" t="str">
            <v>TS. Lưu Quốc Đạt</v>
          </cell>
          <cell r="N52" t="str">
            <v>Trường Đại học Kinh tế, ĐHQGHN</v>
          </cell>
          <cell r="O52" t="str">
            <v>PGS.TS. Trần Đức Hiệp</v>
          </cell>
          <cell r="P52" t="str">
            <v>KTCT</v>
          </cell>
          <cell r="Q52" t="str">
            <v xml:space="preserve"> Trường ĐH Kinh tế, ĐHQG Hà Nội</v>
          </cell>
          <cell r="R52" t="str">
            <v>TS. Lê Kim Sa</v>
          </cell>
          <cell r="S52" t="str">
            <v>KTTG</v>
          </cell>
          <cell r="T52" t="str">
            <v>Tạp chí Kinh tế Châu Á - Thái Bình Dương</v>
          </cell>
          <cell r="U52" t="str">
            <v>PGS.TS. Nguyễn Anh Tuấn</v>
          </cell>
          <cell r="V52" t="str">
            <v>KTQT</v>
          </cell>
          <cell r="W52" t="str">
            <v>Trường ĐHSP Thể dục Thể thao HN</v>
          </cell>
          <cell r="X52" t="str">
            <v>TS. Lê Thị Hồng Điệp</v>
          </cell>
          <cell r="Y52" t="str">
            <v>KTCT</v>
          </cell>
          <cell r="Z52" t="str">
            <v xml:space="preserve"> Trường ĐH Kinh tế, ĐHQG Hà Nội</v>
          </cell>
          <cell r="AA52" t="str">
            <v>PGS.TS. Đinh Văn Thông</v>
          </cell>
          <cell r="AB52" t="str">
            <v>KTCT</v>
          </cell>
          <cell r="AC52" t="str">
            <v xml:space="preserve"> Trường ĐH Kinh tế, ĐHQG Hà Nội</v>
          </cell>
          <cell r="AG52" t="str">
            <v>4083 /QĐ-ĐHKT</v>
          </cell>
          <cell r="AH52" t="str">
            <v>ngày 30 tháng 12 năm 2019</v>
          </cell>
          <cell r="AP52" t="str">
            <v>8h00</v>
          </cell>
          <cell r="AQ52" t="str">
            <v>ngày 14 tháng 1 năm 2020</v>
          </cell>
        </row>
        <row r="53">
          <cell r="A53" t="str">
            <v>Nguyễn Đình Phương 12/01/1990</v>
          </cell>
          <cell r="B53" t="str">
            <v>Nguyễn Đình Phương</v>
          </cell>
          <cell r="C53" t="str">
            <v>12/01/1990</v>
          </cell>
          <cell r="D53" t="str">
            <v>Hà Tĩnh</v>
          </cell>
          <cell r="E53" t="str">
            <v>Nam</v>
          </cell>
          <cell r="F53" t="str">
            <v>Kinh tế chính trị</v>
          </cell>
          <cell r="G53" t="str">
            <v>QH-2015-E</v>
          </cell>
          <cell r="H53" t="str">
            <v>Quản lý kinh tế</v>
          </cell>
          <cell r="I53">
            <v>60340410</v>
          </cell>
          <cell r="K53" t="str">
            <v>Quản lý kinh tế</v>
          </cell>
          <cell r="L53" t="str">
            <v>Quản lý tín dụng bán lẻ tại Ngân hàng TMCP Công thương Việt Nam - Chi nhánh Hà Tĩnh</v>
          </cell>
          <cell r="M53" t="str">
            <v>TS. Đỗ Anh Đức</v>
          </cell>
          <cell r="N53" t="str">
            <v>Trường Đại học Kinh tế, ĐHQGHN</v>
          </cell>
          <cell r="O53" t="str">
            <v>PGS.TS. Trần Đức Hiệp</v>
          </cell>
          <cell r="P53" t="str">
            <v>KTCT</v>
          </cell>
          <cell r="Q53" t="str">
            <v xml:space="preserve"> Trường ĐH Kinh tế, ĐHQG Hà Nội</v>
          </cell>
          <cell r="R53" t="str">
            <v>PGS.TS. Đinh Văn Thông</v>
          </cell>
          <cell r="S53" t="str">
            <v>KTCT</v>
          </cell>
          <cell r="T53" t="str">
            <v xml:space="preserve"> Trường ĐH Kinh tế, ĐHQG Hà Nội</v>
          </cell>
          <cell r="U53" t="str">
            <v>PGS.TS. Nguyễn Anh Tuấn</v>
          </cell>
          <cell r="V53" t="str">
            <v>KTQT</v>
          </cell>
          <cell r="W53" t="str">
            <v>Trường ĐHSP Thể dục Thể thao HN</v>
          </cell>
          <cell r="X53" t="str">
            <v>TS. Lê Thị Hồng Điệp</v>
          </cell>
          <cell r="Y53" t="str">
            <v>KTCT</v>
          </cell>
          <cell r="Z53" t="str">
            <v xml:space="preserve"> Trường ĐH Kinh tế, ĐHQG Hà Nội</v>
          </cell>
          <cell r="AA53" t="str">
            <v>TS. Lê Kim Sa</v>
          </cell>
          <cell r="AB53" t="str">
            <v>KTTG</v>
          </cell>
          <cell r="AC53" t="str">
            <v>Tạp chí Kinh tế Châu Á - Thái Bình Dương</v>
          </cell>
          <cell r="AG53" t="str">
            <v>4084 /QĐ-ĐHKT</v>
          </cell>
          <cell r="AH53" t="str">
            <v>ngày 30 tháng 12 năm 2019</v>
          </cell>
          <cell r="AP53" t="str">
            <v>8h00</v>
          </cell>
          <cell r="AQ53" t="str">
            <v>ngày 14 tháng 1 năm 2020</v>
          </cell>
        </row>
        <row r="54">
          <cell r="A54" t="str">
            <v>Vũ Thị Phương Thảo 12/02/1989</v>
          </cell>
          <cell r="B54" t="str">
            <v>Vũ Thị Phương Thảo</v>
          </cell>
          <cell r="C54" t="str">
            <v>12/02/1989</v>
          </cell>
          <cell r="D54" t="str">
            <v>Hà Nam</v>
          </cell>
          <cell r="E54" t="str">
            <v>Nữ</v>
          </cell>
          <cell r="F54" t="str">
            <v>Quản trị Kinh doanh</v>
          </cell>
          <cell r="G54" t="str">
            <v>QH-2015-E</v>
          </cell>
          <cell r="H54" t="str">
            <v>Quản trị Kinh doanh</v>
          </cell>
          <cell r="I54">
            <v>60340102</v>
          </cell>
          <cell r="K54" t="str">
            <v>Quản trị Kinh doanh</v>
          </cell>
          <cell r="L54" t="str">
            <v>Tạo động lực làm việc cho người lao động tại Công ty cổ phần Thú y Xanh Việt Nam</v>
          </cell>
          <cell r="M54" t="str">
            <v>PGS.TS. Đỗ Minh Cương</v>
          </cell>
          <cell r="N54" t="str">
            <v>Trường Đại học Kinh tế, ĐHQGHN</v>
          </cell>
          <cell r="O54" t="str">
            <v>PGS.TS. Trần Đức Hiệp</v>
          </cell>
          <cell r="P54" t="str">
            <v>KTCT</v>
          </cell>
          <cell r="Q54" t="str">
            <v xml:space="preserve"> Trường ĐH Kinh tế, ĐHQG Hà Nội</v>
          </cell>
          <cell r="R54" t="str">
            <v>PGS.TS. Nguyễn Anh Tuấn</v>
          </cell>
          <cell r="S54" t="str">
            <v>KTQT</v>
          </cell>
          <cell r="T54" t="str">
            <v>Trường ĐHSP Thể dục Thể thao HN</v>
          </cell>
          <cell r="U54" t="str">
            <v>TS. Lê Kim Sa</v>
          </cell>
          <cell r="V54" t="str">
            <v>KTTG</v>
          </cell>
          <cell r="W54" t="str">
            <v>Tạp chí Kinh tế Châu Á - Thái Bình Dương</v>
          </cell>
          <cell r="X54" t="str">
            <v>TS. Lê Thị Hồng Điệp</v>
          </cell>
          <cell r="Y54" t="str">
            <v>KTCT</v>
          </cell>
          <cell r="Z54" t="str">
            <v xml:space="preserve"> Trường ĐH Kinh tế, ĐHQG Hà Nội</v>
          </cell>
          <cell r="AA54" t="str">
            <v>PGS.TS. Đinh Văn Thông</v>
          </cell>
          <cell r="AB54" t="str">
            <v>KTCT</v>
          </cell>
          <cell r="AC54" t="str">
            <v xml:space="preserve"> Trường ĐH Kinh tế, ĐHQG Hà Nội</v>
          </cell>
          <cell r="AG54" t="str">
            <v>4085 /QĐ-ĐHKT</v>
          </cell>
          <cell r="AH54" t="str">
            <v>ngày 30 tháng 12 năm 2019</v>
          </cell>
          <cell r="AP54" t="str">
            <v>8h00</v>
          </cell>
          <cell r="AQ54" t="str">
            <v>ngày 14 tháng 1 năm 2020</v>
          </cell>
        </row>
        <row r="55">
          <cell r="A55" t="str">
            <v>Phạm Thị Thanh Hiên 03/09/1978</v>
          </cell>
          <cell r="B55" t="str">
            <v>Phạm Thị Thanh Hiên</v>
          </cell>
          <cell r="C55" t="str">
            <v>03/09/1978</v>
          </cell>
          <cell r="D55" t="str">
            <v>Hải Phòng</v>
          </cell>
          <cell r="E55" t="str">
            <v>Nữ</v>
          </cell>
          <cell r="F55" t="str">
            <v>Kinh tế chính trị</v>
          </cell>
          <cell r="G55" t="str">
            <v>QH-2015-E</v>
          </cell>
          <cell r="H55" t="str">
            <v>Quản lý kinh tế</v>
          </cell>
          <cell r="I55">
            <v>60340410</v>
          </cell>
          <cell r="K55" t="str">
            <v>Quản lý kinh tế</v>
          </cell>
          <cell r="L55" t="str">
            <v>Quản lý hoạt động nhập khẩu nguyên, phụ liệu dệt may tại Cục hải quan thành phố Hà Nội</v>
          </cell>
          <cell r="M55" t="str">
            <v>PGS.TS. Lê Danh Tốn</v>
          </cell>
          <cell r="N55" t="str">
            <v>Trường Đại học Kinh tế, ĐHQGHN</v>
          </cell>
          <cell r="O55" t="str">
            <v>PGS.TS. Trần Đức Hiệp</v>
          </cell>
          <cell r="P55" t="str">
            <v>KTCT</v>
          </cell>
          <cell r="Q55" t="str">
            <v xml:space="preserve"> Trường ĐH Kinh tế, ĐHQG Hà Nội</v>
          </cell>
          <cell r="R55" t="str">
            <v>TS. Lê Kim Sa</v>
          </cell>
          <cell r="S55" t="str">
            <v>KTTG</v>
          </cell>
          <cell r="T55" t="str">
            <v>Tạp chí Kinh tế Châu Á - Thái Bình Dương</v>
          </cell>
          <cell r="U55" t="str">
            <v>PGS.TS. Đinh Văn Thông</v>
          </cell>
          <cell r="V55" t="str">
            <v>KTCT</v>
          </cell>
          <cell r="W55" t="str">
            <v xml:space="preserve"> Trường ĐH Kinh tế, ĐHQG Hà Nội</v>
          </cell>
          <cell r="X55" t="str">
            <v>TS. Lê Thị Hồng Điệp</v>
          </cell>
          <cell r="Y55" t="str">
            <v>KTCT</v>
          </cell>
          <cell r="Z55" t="str">
            <v xml:space="preserve"> Trường ĐH Kinh tế, ĐHQG Hà Nội</v>
          </cell>
          <cell r="AA55" t="str">
            <v>PGS.TS. Nguyễn Anh Tuấn</v>
          </cell>
          <cell r="AB55" t="str">
            <v>KTQT</v>
          </cell>
          <cell r="AC55" t="str">
            <v>Trường ĐHSP Thể dục Thể thao HN</v>
          </cell>
          <cell r="AG55" t="str">
            <v>4086 /QĐ-ĐHKT</v>
          </cell>
          <cell r="AH55" t="str">
            <v>ngày 30 tháng 12 năm 2019</v>
          </cell>
          <cell r="AP55" t="str">
            <v>8h00</v>
          </cell>
          <cell r="AQ55" t="str">
            <v>ngày 14 tháng 1 năm 2020</v>
          </cell>
        </row>
        <row r="56">
          <cell r="A56" t="str">
            <v>Vũ Hồng Vân 23/07/1976</v>
          </cell>
          <cell r="B56" t="str">
            <v>Vũ Hồng Vân</v>
          </cell>
          <cell r="C56" t="str">
            <v>23/07/1976</v>
          </cell>
          <cell r="D56" t="str">
            <v>Vĩnh Phúc</v>
          </cell>
          <cell r="E56" t="str">
            <v>Nữ</v>
          </cell>
          <cell r="F56" t="str">
            <v>Kinh tế chính trị</v>
          </cell>
          <cell r="G56" t="str">
            <v>QH-2015-E</v>
          </cell>
          <cell r="H56" t="str">
            <v>Quản lý kinh tế</v>
          </cell>
          <cell r="I56">
            <v>60340410</v>
          </cell>
          <cell r="K56" t="str">
            <v>Quản lý kinh tế</v>
          </cell>
          <cell r="L56" t="str">
            <v>Tạo động lực làm việc cho người lao động tại Tổng công ty điện lực dầu khí Việt Nam</v>
          </cell>
          <cell r="M56" t="str">
            <v>PGS.TS. Nguyễn Anh Tuấn</v>
          </cell>
          <cell r="N56" t="str">
            <v>Trường ĐH Thể dục thể thao HN</v>
          </cell>
          <cell r="O56" t="str">
            <v>PGS.TS. Trần Đức Hiệp</v>
          </cell>
          <cell r="P56" t="str">
            <v>KTCT</v>
          </cell>
          <cell r="Q56" t="str">
            <v xml:space="preserve"> Trường ĐH Kinh tế, ĐHQG Hà Nội</v>
          </cell>
          <cell r="R56" t="str">
            <v>TS. Vũ Thị Minh Luận</v>
          </cell>
          <cell r="S56" t="str">
            <v>QTKD</v>
          </cell>
          <cell r="T56" t="str">
            <v>Học viện Chính sách và Phát triển</v>
          </cell>
          <cell r="U56" t="str">
            <v>PGS.TS. Đinh Văn Thông</v>
          </cell>
          <cell r="V56" t="str">
            <v>KTCT</v>
          </cell>
          <cell r="W56" t="str">
            <v xml:space="preserve"> Trường ĐH Kinh tế, ĐHQG Hà Nội</v>
          </cell>
          <cell r="X56" t="str">
            <v>TS. Lê Thị Hồng Điệp</v>
          </cell>
          <cell r="Y56" t="str">
            <v>KTCT</v>
          </cell>
          <cell r="Z56" t="str">
            <v xml:space="preserve"> Trường ĐH Kinh tế, ĐHQG Hà Nội</v>
          </cell>
          <cell r="AA56" t="str">
            <v>TS. Lê Kim Sa</v>
          </cell>
          <cell r="AB56" t="str">
            <v>KTTG</v>
          </cell>
          <cell r="AC56" t="str">
            <v>Tạp chí Kinh tế Châu Á - Thái Bình Dương</v>
          </cell>
          <cell r="AG56" t="str">
            <v>4123/QĐ-ĐHKT</v>
          </cell>
          <cell r="AH56" t="str">
            <v>ngày 31 tháng 12 năm 2019</v>
          </cell>
          <cell r="AP56" t="str">
            <v>8h00</v>
          </cell>
          <cell r="AQ56" t="str">
            <v>ngày 14 tháng 1 năm 2020</v>
          </cell>
        </row>
        <row r="57">
          <cell r="A57" t="str">
            <v>Trần Trung Tuấn 03/06/1979</v>
          </cell>
          <cell r="B57" t="str">
            <v>Trần Trung Tuấn</v>
          </cell>
          <cell r="C57" t="str">
            <v>03/06/1979</v>
          </cell>
          <cell r="D57" t="str">
            <v>Thái Bình</v>
          </cell>
          <cell r="E57" t="str">
            <v>Nam</v>
          </cell>
          <cell r="F57" t="str">
            <v>Quản trị kinh doanh</v>
          </cell>
          <cell r="G57" t="str">
            <v>QH-2017-E</v>
          </cell>
          <cell r="H57" t="str">
            <v>Quản trị kinh doanh</v>
          </cell>
          <cell r="I57">
            <v>60340102</v>
          </cell>
          <cell r="J57">
            <v>1</v>
          </cell>
          <cell r="K57" t="str">
            <v>Quản trị kinh doanh</v>
          </cell>
          <cell r="L57" t="str">
            <v>Xây dựng chiến lược kinh doanh sản phẩm rau quả sạch bằng công nghệ thủy canh tại Công ty cổ phần IMC Đông Dương</v>
          </cell>
          <cell r="M57" t="str">
            <v>PGS.TS. Nhâm Phong Tuân</v>
          </cell>
          <cell r="N57" t="str">
            <v>Trường Đại học Kinh tế - ĐHQGHN</v>
          </cell>
          <cell r="O57" t="str">
            <v>PGS.TS. Hoàng Văn Hải</v>
          </cell>
          <cell r="P57" t="str">
            <v>QLKT</v>
          </cell>
          <cell r="Q57" t="str">
            <v xml:space="preserve"> Trường ĐH Kinh tế, ĐHQG Hà Nội</v>
          </cell>
          <cell r="R57" t="str">
            <v>PGS.TS. Mai Thanh Lan</v>
          </cell>
          <cell r="S57" t="str">
            <v>QTNL</v>
          </cell>
          <cell r="T57" t="str">
            <v>Trường ĐH Thương Mại</v>
          </cell>
          <cell r="U57" t="str">
            <v>PGS.TS. Nguyễn Văn Định</v>
          </cell>
          <cell r="V57" t="str">
            <v>TCNH</v>
          </cell>
          <cell r="W57" t="str">
            <v>Khoa Quốc tế, ĐHQG Hà Nội</v>
          </cell>
          <cell r="X57" t="str">
            <v>TS. Đặng Thị Hương</v>
          </cell>
          <cell r="Y57" t="str">
            <v>QTKD</v>
          </cell>
          <cell r="Z57" t="str">
            <v xml:space="preserve"> Trường ĐH Kinh tế, ĐHQG Hà Nội</v>
          </cell>
          <cell r="AA57" t="str">
            <v>PGS.TS. Phan Chí Anh</v>
          </cell>
          <cell r="AB57" t="str">
            <v>QTKD</v>
          </cell>
          <cell r="AC57" t="str">
            <v xml:space="preserve"> Trường ĐH Kinh tế, ĐHQG Hà Nội</v>
          </cell>
          <cell r="AD57" t="e">
            <v>#REF!</v>
          </cell>
          <cell r="AE57" t="e">
            <v>#REF!</v>
          </cell>
          <cell r="AG57" t="str">
            <v>3877 /QĐ-ĐHKT</v>
          </cell>
          <cell r="AH57" t="str">
            <v>ngày 20 tháng 12 năm 2019</v>
          </cell>
          <cell r="AJ57" t="str">
            <v>F</v>
          </cell>
          <cell r="AN57" t="str">
            <v>Imcdongduong@gmail.com</v>
          </cell>
          <cell r="AO57" t="str">
            <v>0981118179</v>
          </cell>
          <cell r="AP57" t="str">
            <v>8h00</v>
          </cell>
          <cell r="AQ57" t="str">
            <v>ngày 7 tháng 1 năm 2020</v>
          </cell>
        </row>
        <row r="58">
          <cell r="A58" t="str">
            <v>Nghiêm Đức Anh 15/03/1989</v>
          </cell>
          <cell r="B58" t="str">
            <v>Nghiêm Đức Anh</v>
          </cell>
          <cell r="C58" t="str">
            <v>15/03/1989</v>
          </cell>
          <cell r="D58" t="str">
            <v>Hà Nội</v>
          </cell>
          <cell r="E58" t="str">
            <v>Nam</v>
          </cell>
          <cell r="F58" t="str">
            <v>Quản trị kinh doanh</v>
          </cell>
          <cell r="G58" t="str">
            <v>QH-2017-E</v>
          </cell>
          <cell r="H58" t="str">
            <v>Quản trị kinh doanh</v>
          </cell>
          <cell r="I58">
            <v>60340102</v>
          </cell>
          <cell r="J58">
            <v>1</v>
          </cell>
          <cell r="K58" t="str">
            <v>Quản trị kinh doanh</v>
          </cell>
          <cell r="L58" t="str">
            <v>Chất lượng nguồn nhân lực tại Tổng cục Hải quan, Bộ Tài chính</v>
          </cell>
          <cell r="M58" t="str">
            <v>PGS.TS. Phí Mạnh Hồng</v>
          </cell>
          <cell r="N58" t="str">
            <v>Trường Đại học Kinh tế - ĐHQGHN</v>
          </cell>
          <cell r="O58" t="str">
            <v>PGS.TS. Hoàng Văn Hải</v>
          </cell>
          <cell r="P58" t="str">
            <v>QLKT</v>
          </cell>
          <cell r="Q58" t="str">
            <v xml:space="preserve"> Trường ĐH Kinh tế, ĐHQG Hà Nội</v>
          </cell>
          <cell r="R58" t="str">
            <v>PGS.TS. Phan Chí Anh</v>
          </cell>
          <cell r="S58" t="str">
            <v>QTKD</v>
          </cell>
          <cell r="T58" t="str">
            <v xml:space="preserve"> Trường ĐH Kinh tế, ĐHQG Hà Nội</v>
          </cell>
          <cell r="U58" t="str">
            <v>PGS.TS. Nguyễn Văn Định</v>
          </cell>
          <cell r="V58" t="str">
            <v>TCNH</v>
          </cell>
          <cell r="W58" t="str">
            <v>Khoa Quốc tế, ĐHQG Hà Nội</v>
          </cell>
          <cell r="X58" t="str">
            <v>TS. Đặng Thị Hương</v>
          </cell>
          <cell r="Y58" t="str">
            <v>QTKD</v>
          </cell>
          <cell r="Z58" t="str">
            <v xml:space="preserve"> Trường ĐH Kinh tế, ĐHQG Hà Nội</v>
          </cell>
          <cell r="AA58" t="str">
            <v>PGS.TS. Mai Thanh Lan</v>
          </cell>
          <cell r="AB58" t="str">
            <v>QTNL</v>
          </cell>
          <cell r="AC58" t="str">
            <v>Trường ĐH Thương Mại</v>
          </cell>
          <cell r="AD58" t="e">
            <v>#REF!</v>
          </cell>
          <cell r="AE58" t="e">
            <v>#REF!</v>
          </cell>
          <cell r="AG58" t="str">
            <v>3878 /QĐ-ĐHKT</v>
          </cell>
          <cell r="AH58" t="str">
            <v>ngày 20 tháng 12 năm 2019</v>
          </cell>
          <cell r="AJ58" t="str">
            <v>F</v>
          </cell>
          <cell r="AN58" t="str">
            <v>nghiemducanh1503@gmail.com</v>
          </cell>
          <cell r="AO58" t="str">
            <v>0936368028</v>
          </cell>
          <cell r="AP58" t="str">
            <v>8h00</v>
          </cell>
          <cell r="AQ58" t="str">
            <v>ngày 7 tháng 1 năm 2020</v>
          </cell>
        </row>
        <row r="59">
          <cell r="A59" t="str">
            <v>Nguyễn Thị Thanh Nga 02/08/1994</v>
          </cell>
          <cell r="B59" t="str">
            <v>Nguyễn Thị Thanh Nga</v>
          </cell>
          <cell r="C59" t="str">
            <v>02/08/1994</v>
          </cell>
          <cell r="D59" t="str">
            <v>Hà Nội</v>
          </cell>
          <cell r="E59" t="str">
            <v>Nữ</v>
          </cell>
          <cell r="F59" t="str">
            <v>Quản trị kinh doanh</v>
          </cell>
          <cell r="G59" t="str">
            <v>QH-2017-E</v>
          </cell>
          <cell r="H59" t="str">
            <v>Quản trị kinh doanh</v>
          </cell>
          <cell r="I59">
            <v>60340102</v>
          </cell>
          <cell r="J59">
            <v>1</v>
          </cell>
          <cell r="K59" t="str">
            <v>Quản trị kinh doanh</v>
          </cell>
          <cell r="L59" t="str">
            <v>Chiến lược thích nghi của tập đoàn quốc tế Marriott tại Việt Nam: Trường hợp khách sạn JW Marriott Hanoi</v>
          </cell>
          <cell r="M59" t="str">
            <v>TS. Nguyễn Thị Phi Nga</v>
          </cell>
          <cell r="N59" t="str">
            <v>Trường Đại học Kinh tế - ĐHQGHN</v>
          </cell>
          <cell r="O59" t="str">
            <v>PGS.TS. Hoàng Văn Hải</v>
          </cell>
          <cell r="P59" t="str">
            <v>QLKT</v>
          </cell>
          <cell r="Q59" t="str">
            <v xml:space="preserve"> Trường ĐH Kinh tế, ĐHQG Hà Nội</v>
          </cell>
          <cell r="R59" t="str">
            <v>PGS.TS. Nguyễn Văn Định</v>
          </cell>
          <cell r="S59" t="str">
            <v>TCNH</v>
          </cell>
          <cell r="T59" t="str">
            <v>Khoa Quốc tế, ĐHQG Hà Nội</v>
          </cell>
          <cell r="U59" t="str">
            <v>PGS.TS. Mai Thanh Lan</v>
          </cell>
          <cell r="V59" t="str">
            <v>QTNL</v>
          </cell>
          <cell r="W59" t="str">
            <v>Trường ĐH Thương Mại</v>
          </cell>
          <cell r="X59" t="str">
            <v>TS. Đặng Thị Hương</v>
          </cell>
          <cell r="Y59" t="str">
            <v>QTKD</v>
          </cell>
          <cell r="Z59" t="str">
            <v xml:space="preserve"> Trường ĐH Kinh tế, ĐHQG Hà Nội</v>
          </cell>
          <cell r="AA59" t="str">
            <v>PGS.TS. Phan Chí Anh</v>
          </cell>
          <cell r="AB59" t="str">
            <v>QTKD</v>
          </cell>
          <cell r="AC59" t="str">
            <v xml:space="preserve"> Trường ĐH Kinh tế, ĐHQG Hà Nội</v>
          </cell>
          <cell r="AD59" t="e">
            <v>#REF!</v>
          </cell>
          <cell r="AE59" t="e">
            <v>#REF!</v>
          </cell>
          <cell r="AG59" t="str">
            <v>3879 /QĐ-ĐHKT</v>
          </cell>
          <cell r="AH59" t="str">
            <v>ngày 20 tháng 12 năm 2019</v>
          </cell>
          <cell r="AJ59" t="str">
            <v>F</v>
          </cell>
          <cell r="AN59" t="str">
            <v>nally.sin@gmail.com</v>
          </cell>
          <cell r="AO59" t="str">
            <v>0912010859</v>
          </cell>
          <cell r="AP59" t="str">
            <v>8h00</v>
          </cell>
          <cell r="AQ59" t="str">
            <v>ngày 7 tháng 1 năm 2020</v>
          </cell>
        </row>
        <row r="60">
          <cell r="A60" t="str">
            <v>Hoàng Thị Thúy Nga 13/06/1992</v>
          </cell>
          <cell r="B60" t="str">
            <v>Hoàng Thị Thúy Nga</v>
          </cell>
          <cell r="C60" t="str">
            <v>13/06/1992</v>
          </cell>
          <cell r="D60" t="str">
            <v>Nam Định</v>
          </cell>
          <cell r="E60" t="str">
            <v>Nữ</v>
          </cell>
          <cell r="F60" t="str">
            <v>Quản trị kinh doanh</v>
          </cell>
          <cell r="G60" t="str">
            <v>QH-2015-E</v>
          </cell>
          <cell r="H60" t="str">
            <v>Quản trị kinh doanh</v>
          </cell>
          <cell r="I60">
            <v>60340102</v>
          </cell>
          <cell r="J60">
            <v>1</v>
          </cell>
          <cell r="K60" t="str">
            <v>Quản trị kinh doanh</v>
          </cell>
          <cell r="L60" t="str">
            <v>Tạo động lực cho người  lao động tại Công ty Liên doanh TNHH KFC Việt Nam</v>
          </cell>
          <cell r="M60" t="str">
            <v>GS.TS. Bùi Xuân Phong</v>
          </cell>
          <cell r="N60" t="str">
            <v>Học viện Bưu chính viễn thông</v>
          </cell>
          <cell r="O60" t="str">
            <v>PGS.TS. Hoàng Văn Hải</v>
          </cell>
          <cell r="P60" t="str">
            <v>QLKT</v>
          </cell>
          <cell r="Q60" t="str">
            <v xml:space="preserve"> Trường ĐH Kinh tế, ĐHQG Hà Nội</v>
          </cell>
          <cell r="R60" t="str">
            <v>PGS.TS. Mai Thanh Lan</v>
          </cell>
          <cell r="S60" t="str">
            <v>QTNL</v>
          </cell>
          <cell r="T60" t="str">
            <v>Trường ĐH Thương Mại</v>
          </cell>
          <cell r="U60" t="str">
            <v>PGS.TS. Phan Chí Anh</v>
          </cell>
          <cell r="V60" t="str">
            <v>QTKD</v>
          </cell>
          <cell r="W60" t="str">
            <v xml:space="preserve"> Trường ĐH Kinh tế, ĐHQG Hà Nội</v>
          </cell>
          <cell r="X60" t="str">
            <v>TS. Đặng Thị Hương</v>
          </cell>
          <cell r="Y60" t="str">
            <v>QTKD</v>
          </cell>
          <cell r="Z60" t="str">
            <v xml:space="preserve"> Trường ĐH Kinh tế, ĐHQG Hà Nội</v>
          </cell>
          <cell r="AA60" t="str">
            <v>PGS.TS. Nguyễn Văn Định</v>
          </cell>
          <cell r="AB60" t="str">
            <v>TCNH</v>
          </cell>
          <cell r="AC60" t="str">
            <v>Khoa Quốc tế, ĐHQG Hà Nội</v>
          </cell>
          <cell r="AD60" t="e">
            <v>#REF!</v>
          </cell>
          <cell r="AE60" t="e">
            <v>#REF!</v>
          </cell>
          <cell r="AG60" t="str">
            <v>3880 /QĐ-ĐHKT</v>
          </cell>
          <cell r="AH60" t="str">
            <v>ngày 20 tháng 12 năm 2019</v>
          </cell>
          <cell r="AJ60" t="str">
            <v>F</v>
          </cell>
          <cell r="AN60" t="str">
            <v>hoangthuynga136@gmail.com</v>
          </cell>
          <cell r="AO60" t="str">
            <v>0978673192</v>
          </cell>
          <cell r="AP60" t="str">
            <v>8h00</v>
          </cell>
          <cell r="AQ60" t="str">
            <v>ngày 7 tháng 1 năm 2020</v>
          </cell>
        </row>
        <row r="61">
          <cell r="A61" t="str">
            <v>Vương Văn Hạnh 18/05/1981</v>
          </cell>
          <cell r="B61" t="str">
            <v>Vương Văn Hạnh</v>
          </cell>
          <cell r="C61" t="str">
            <v>18/05/1981</v>
          </cell>
          <cell r="D61" t="str">
            <v>Hải Dương</v>
          </cell>
          <cell r="E61" t="str">
            <v>Nam</v>
          </cell>
          <cell r="F61" t="str">
            <v>Quản trị kinh doanh</v>
          </cell>
          <cell r="G61" t="str">
            <v>QH-2017-E</v>
          </cell>
          <cell r="H61" t="str">
            <v>Quản trị kinh doanh</v>
          </cell>
          <cell r="I61">
            <v>60340102</v>
          </cell>
          <cell r="J61">
            <v>2</v>
          </cell>
          <cell r="K61" t="str">
            <v>Quản trị kinh doanh</v>
          </cell>
          <cell r="L61" t="str">
            <v>Tạo động lực làm việc cho cán bộ công nhân viên tại Công ty Cổ phần Tư vấn Công nghệ, thiết bị và kiểm định xây dựng - CONICO</v>
          </cell>
          <cell r="M61" t="str">
            <v>PGS.TS. Hoàng Văn Hải</v>
          </cell>
          <cell r="N61" t="str">
            <v>Trường Đại học Kinh tế - ĐHQGHN</v>
          </cell>
          <cell r="O61" t="str">
            <v>PGS.TS. Trần Anh Tài</v>
          </cell>
          <cell r="P61" t="str">
            <v>KTCT</v>
          </cell>
          <cell r="Q61" t="str">
            <v xml:space="preserve"> Trường ĐH Kinh tế, ĐHQG Hà Nội</v>
          </cell>
          <cell r="R61" t="str">
            <v>PGS.TS. Nguyễn Thị Minh Nhàn</v>
          </cell>
          <cell r="S61" t="str">
            <v>QTKD</v>
          </cell>
          <cell r="T61" t="str">
            <v>Trường ĐH Thương Mại</v>
          </cell>
          <cell r="U61" t="str">
            <v>TS. Nguyễn Thế Anh</v>
          </cell>
          <cell r="V61" t="str">
            <v>QTKD</v>
          </cell>
          <cell r="W61" t="str">
            <v>Trường Đại học Ngoại thương</v>
          </cell>
          <cell r="X61" t="str">
            <v>TS. Nguyễn Thu Hà</v>
          </cell>
          <cell r="Y61" t="str">
            <v>QTKD</v>
          </cell>
          <cell r="Z61" t="str">
            <v xml:space="preserve"> Trường ĐH Kinh tế, ĐHQG Hà Nội</v>
          </cell>
          <cell r="AA61" t="str">
            <v>TS. Lưu Thị Minh Ngọc</v>
          </cell>
          <cell r="AB61" t="str">
            <v>QTKD</v>
          </cell>
          <cell r="AC61" t="str">
            <v xml:space="preserve"> Trường ĐH Kinh tế, ĐHQG Hà Nội</v>
          </cell>
          <cell r="AD61" t="e">
            <v>#REF!</v>
          </cell>
          <cell r="AE61" t="e">
            <v>#REF!</v>
          </cell>
          <cell r="AG61" t="str">
            <v>3881 /QĐ-ĐHKT</v>
          </cell>
          <cell r="AH61" t="str">
            <v>ngày 20 tháng 12 năm 2019</v>
          </cell>
          <cell r="AJ61" t="str">
            <v>F</v>
          </cell>
          <cell r="AN61" t="str">
            <v>hanhvan1981@gmail.com</v>
          </cell>
          <cell r="AO61" t="str">
            <v>0912869669</v>
          </cell>
          <cell r="AP61" t="str">
            <v>14h00</v>
          </cell>
          <cell r="AQ61" t="str">
            <v>ngày 14 tháng 1 năm 2020</v>
          </cell>
        </row>
        <row r="62">
          <cell r="A62" t="str">
            <v>Nguyễn Văn Dũng 18/11/1976</v>
          </cell>
          <cell r="B62" t="str">
            <v>Nguyễn Văn Dũng</v>
          </cell>
          <cell r="C62" t="str">
            <v>18/11/1976</v>
          </cell>
          <cell r="D62" t="str">
            <v>Thái Nguyên</v>
          </cell>
          <cell r="E62" t="str">
            <v>Nam</v>
          </cell>
          <cell r="F62" t="str">
            <v>Quản trị kinh doanh</v>
          </cell>
          <cell r="G62" t="str">
            <v>QH-2017-E</v>
          </cell>
          <cell r="H62" t="str">
            <v>Quản trị kinh doanh</v>
          </cell>
          <cell r="I62">
            <v>60340102</v>
          </cell>
          <cell r="J62">
            <v>2</v>
          </cell>
          <cell r="K62" t="str">
            <v>Quản trị kinh doanh</v>
          </cell>
          <cell r="L62" t="str">
            <v>Đào tạo nguồn nhân lực tại Tổng Công ty Điện lực Dầu khí Việt Nam</v>
          </cell>
          <cell r="M62" t="str">
            <v>PGS.TS. Hoàng Văn Hải</v>
          </cell>
          <cell r="N62" t="str">
            <v>Trường Đại học Kinh tế - ĐHQGHN</v>
          </cell>
          <cell r="O62" t="str">
            <v>PGS.TS. Trần Anh Tài</v>
          </cell>
          <cell r="P62" t="str">
            <v>KTCT</v>
          </cell>
          <cell r="Q62" t="str">
            <v xml:space="preserve"> Trường ĐH Kinh tế, ĐHQG Hà Nội</v>
          </cell>
          <cell r="R62" t="str">
            <v>TS. Lưu Thị Minh Ngọc</v>
          </cell>
          <cell r="S62" t="str">
            <v>QTKD</v>
          </cell>
          <cell r="T62" t="str">
            <v xml:space="preserve"> Trường ĐH Kinh tế, ĐHQG Hà Nội</v>
          </cell>
          <cell r="U62" t="str">
            <v>TS. Nguyễn Thế Anh</v>
          </cell>
          <cell r="V62" t="str">
            <v>QTKD</v>
          </cell>
          <cell r="W62" t="str">
            <v>Trường Đại học Ngoại thương</v>
          </cell>
          <cell r="X62" t="str">
            <v>TS. Nguyễn Thu Hà</v>
          </cell>
          <cell r="Y62" t="str">
            <v>QTKD</v>
          </cell>
          <cell r="Z62" t="str">
            <v xml:space="preserve"> Trường ĐH Kinh tế, ĐHQG Hà Nội</v>
          </cell>
          <cell r="AA62" t="str">
            <v>PGS.TS. Nguyễn Thị Minh Nhàn</v>
          </cell>
          <cell r="AB62" t="str">
            <v>QTKD</v>
          </cell>
          <cell r="AC62" t="str">
            <v>Trường ĐH Thương Mại</v>
          </cell>
          <cell r="AD62" t="e">
            <v>#REF!</v>
          </cell>
          <cell r="AE62" t="e">
            <v>#REF!</v>
          </cell>
          <cell r="AG62" t="str">
            <v>3882 /QĐ-ĐHKT</v>
          </cell>
          <cell r="AH62" t="str">
            <v>ngày 20 tháng 12 năm 2019</v>
          </cell>
          <cell r="AJ62" t="str">
            <v>F</v>
          </cell>
          <cell r="AN62" t="str">
            <v>dungtn76@gmail.com</v>
          </cell>
          <cell r="AO62" t="str">
            <v>0943756555</v>
          </cell>
          <cell r="AP62" t="str">
            <v>14h00</v>
          </cell>
          <cell r="AQ62" t="str">
            <v>ngày 14 tháng 1 năm 2020</v>
          </cell>
        </row>
        <row r="63">
          <cell r="A63" t="str">
            <v>Bùi Sơn Anh 20/12/1991</v>
          </cell>
          <cell r="B63" t="str">
            <v>Bùi Sơn Anh</v>
          </cell>
          <cell r="C63" t="str">
            <v>20/12/1991</v>
          </cell>
          <cell r="D63" t="str">
            <v>Hà Nội</v>
          </cell>
          <cell r="E63" t="str">
            <v>Nam</v>
          </cell>
          <cell r="F63" t="str">
            <v>Quản trị kinh doanh</v>
          </cell>
          <cell r="G63" t="str">
            <v>QH-2017-E</v>
          </cell>
          <cell r="H63" t="str">
            <v>Quản trị kinh doanh</v>
          </cell>
          <cell r="I63">
            <v>60340102</v>
          </cell>
          <cell r="J63">
            <v>2</v>
          </cell>
          <cell r="K63" t="str">
            <v>Quản trị kinh doanh</v>
          </cell>
          <cell r="L63" t="str">
            <v>Ứng dụng chỉ số đo lường trong quản trị hoạt động tại công ty Planet Courier Services</v>
          </cell>
          <cell r="M63" t="str">
            <v>PGS.TS. Nhâm Phong Tuân</v>
          </cell>
          <cell r="N63" t="str">
            <v>Trường Đại học Kinh tế - ĐHQGHN</v>
          </cell>
          <cell r="O63" t="str">
            <v>PGS.TS. Trần Anh Tài</v>
          </cell>
          <cell r="P63" t="str">
            <v>KTCT</v>
          </cell>
          <cell r="Q63" t="str">
            <v xml:space="preserve"> Trường ĐH Kinh tế, ĐHQG Hà Nội</v>
          </cell>
          <cell r="R63" t="str">
            <v>TS. Nguyễn Thế Anh</v>
          </cell>
          <cell r="S63" t="str">
            <v>QTKD</v>
          </cell>
          <cell r="T63" t="str">
            <v>Trường Đại học Ngoại thương</v>
          </cell>
          <cell r="U63" t="str">
            <v>PGS.TS. Nguyễn Thị Minh Nhàn</v>
          </cell>
          <cell r="V63" t="str">
            <v>QTKD</v>
          </cell>
          <cell r="W63" t="str">
            <v>Trường ĐH Thương Mại</v>
          </cell>
          <cell r="X63" t="str">
            <v>TS. Nguyễn Thu Hà</v>
          </cell>
          <cell r="Y63" t="str">
            <v>QTKD</v>
          </cell>
          <cell r="Z63" t="str">
            <v xml:space="preserve"> Trường ĐH Kinh tế, ĐHQG Hà Nội</v>
          </cell>
          <cell r="AA63" t="str">
            <v>TS. Lưu Thị Minh Ngọc</v>
          </cell>
          <cell r="AB63" t="str">
            <v>QTKD</v>
          </cell>
          <cell r="AC63" t="str">
            <v xml:space="preserve"> Trường ĐH Kinh tế, ĐHQG Hà Nội</v>
          </cell>
          <cell r="AD63" t="e">
            <v>#REF!</v>
          </cell>
          <cell r="AE63" t="e">
            <v>#REF!</v>
          </cell>
          <cell r="AG63" t="str">
            <v>3883 /QĐ-ĐHKT</v>
          </cell>
          <cell r="AH63" t="str">
            <v>ngày 20 tháng 12 năm 2019</v>
          </cell>
          <cell r="AJ63" t="str">
            <v>F</v>
          </cell>
          <cell r="AN63" t="str">
            <v>buisonanh91@gmail.com</v>
          </cell>
          <cell r="AO63" t="str">
            <v>0972468334</v>
          </cell>
          <cell r="AP63" t="str">
            <v>14h00</v>
          </cell>
          <cell r="AQ63" t="str">
            <v>ngày 14 tháng 1 năm 2020</v>
          </cell>
        </row>
        <row r="64">
          <cell r="A64" t="str">
            <v>Nguyễn Thị Diệu Linh 14/10/1992</v>
          </cell>
          <cell r="B64" t="str">
            <v>Nguyễn Thị Diệu Linh</v>
          </cell>
          <cell r="C64" t="str">
            <v>14/10/1992</v>
          </cell>
          <cell r="D64" t="str">
            <v>Hà Nội</v>
          </cell>
          <cell r="E64" t="str">
            <v>Nữ</v>
          </cell>
          <cell r="F64" t="str">
            <v>Quản trị kinh doanh</v>
          </cell>
          <cell r="G64" t="str">
            <v>QH-2017-E</v>
          </cell>
          <cell r="H64" t="str">
            <v>Quản trị kinh doanh</v>
          </cell>
          <cell r="I64">
            <v>60340102</v>
          </cell>
          <cell r="J64">
            <v>2</v>
          </cell>
          <cell r="K64" t="str">
            <v>Quản trị kinh doanh</v>
          </cell>
          <cell r="L64" t="str">
            <v>Quản trị nhân sự tại Công ty Bia Sài Gòn Miền Bắc</v>
          </cell>
          <cell r="M64" t="str">
            <v>TS. Đỗ Anh Đức</v>
          </cell>
          <cell r="N64" t="str">
            <v>Trường Đại học Kinh tế - ĐHQGHN</v>
          </cell>
          <cell r="O64" t="str">
            <v>PGS.TS. Trần Anh Tài</v>
          </cell>
          <cell r="P64" t="str">
            <v>KTCT</v>
          </cell>
          <cell r="Q64" t="str">
            <v xml:space="preserve"> Trường ĐH Kinh tế, ĐHQG Hà Nội</v>
          </cell>
          <cell r="R64" t="str">
            <v>PGS.TS. Nguyễn Thị Minh Nhàn</v>
          </cell>
          <cell r="S64" t="str">
            <v>QTKD</v>
          </cell>
          <cell r="T64" t="str">
            <v>Trường ĐH Thương Mại</v>
          </cell>
          <cell r="U64" t="str">
            <v>TS. Lưu Thị Minh Ngọc</v>
          </cell>
          <cell r="V64" t="str">
            <v>QTKD</v>
          </cell>
          <cell r="W64" t="str">
            <v xml:space="preserve"> Trường ĐH Kinh tế, ĐHQG Hà Nội</v>
          </cell>
          <cell r="X64" t="str">
            <v>TS. Nguyễn Thu Hà</v>
          </cell>
          <cell r="Y64" t="str">
            <v>QTKD</v>
          </cell>
          <cell r="Z64" t="str">
            <v xml:space="preserve"> Trường ĐH Kinh tế, ĐHQG Hà Nội</v>
          </cell>
          <cell r="AA64" t="str">
            <v>TS. Nguyễn Thế Anh</v>
          </cell>
          <cell r="AB64" t="str">
            <v>QTKD</v>
          </cell>
          <cell r="AC64" t="str">
            <v>Trường Đại học Ngoại thương</v>
          </cell>
          <cell r="AD64" t="e">
            <v>#REF!</v>
          </cell>
          <cell r="AE64" t="e">
            <v>#REF!</v>
          </cell>
          <cell r="AG64" t="str">
            <v>3884 /QĐ-ĐHKT</v>
          </cell>
          <cell r="AH64" t="str">
            <v>ngày 20 tháng 12 năm 2019</v>
          </cell>
          <cell r="AJ64" t="str">
            <v>F</v>
          </cell>
          <cell r="AN64" t="str">
            <v>dieulinhsabeco@gmail.com</v>
          </cell>
          <cell r="AO64" t="str">
            <v>0918132929</v>
          </cell>
          <cell r="AP64" t="str">
            <v>14h00</v>
          </cell>
          <cell r="AQ64" t="str">
            <v>ngày 14 tháng 1 năm 2020</v>
          </cell>
        </row>
        <row r="65">
          <cell r="A65" t="str">
            <v>Tạ Tương Hùng Dũng 08/07/1990</v>
          </cell>
          <cell r="B65" t="str">
            <v>Tạ Tương Hùng Dũng</v>
          </cell>
          <cell r="C65" t="str">
            <v>08/07/1990</v>
          </cell>
          <cell r="D65" t="str">
            <v>Hà Nội</v>
          </cell>
          <cell r="E65" t="str">
            <v>Nam</v>
          </cell>
          <cell r="F65" t="str">
            <v>Quản trị kinh doanh</v>
          </cell>
          <cell r="G65" t="str">
            <v>QH-2015-E</v>
          </cell>
          <cell r="H65" t="str">
            <v>Quản trị kinh doanh</v>
          </cell>
          <cell r="I65">
            <v>60340102</v>
          </cell>
          <cell r="J65">
            <v>2</v>
          </cell>
          <cell r="K65" t="str">
            <v>Quản trị kinh doanh</v>
          </cell>
          <cell r="L65" t="str">
            <v>Hoạt động marketing cho sản phẩm bánh kẹo tại Công ty TNHH Chế biến thực phẩm Phú Cường</v>
          </cell>
          <cell r="M65" t="str">
            <v>TS. Trần Đoàn Kim</v>
          </cell>
          <cell r="N65" t="str">
            <v>Nguyên CB Trường ĐH Kinh tế - ĐHQGHN</v>
          </cell>
          <cell r="O65" t="str">
            <v>PGS.TS. Trần Anh Tài</v>
          </cell>
          <cell r="P65" t="str">
            <v>KTCT</v>
          </cell>
          <cell r="Q65" t="str">
            <v xml:space="preserve"> Trường ĐH Kinh tế, ĐHQG Hà Nội</v>
          </cell>
          <cell r="R65" t="str">
            <v>TS. Nguyễn Thế Anh</v>
          </cell>
          <cell r="S65" t="str">
            <v>QTKD</v>
          </cell>
          <cell r="T65" t="str">
            <v>Trường Đại học Ngoại thương</v>
          </cell>
          <cell r="U65" t="str">
            <v>TS. Lưu Thị Minh Ngọc</v>
          </cell>
          <cell r="V65" t="str">
            <v>QTKD</v>
          </cell>
          <cell r="W65" t="str">
            <v xml:space="preserve"> Trường ĐH Kinh tế, ĐHQG Hà Nội</v>
          </cell>
          <cell r="X65" t="str">
            <v>TS. Nguyễn Thu Hà</v>
          </cell>
          <cell r="Y65" t="str">
            <v>QTKD</v>
          </cell>
          <cell r="Z65" t="str">
            <v xml:space="preserve"> Trường ĐH Kinh tế, ĐHQG Hà Nội</v>
          </cell>
          <cell r="AA65" t="str">
            <v>PGS.TS. Nguyễn Thị Minh Nhàn</v>
          </cell>
          <cell r="AB65" t="str">
            <v>QTKD</v>
          </cell>
          <cell r="AC65" t="str">
            <v>Trường ĐH Thương Mại</v>
          </cell>
          <cell r="AD65" t="e">
            <v>#REF!</v>
          </cell>
          <cell r="AE65" t="e">
            <v>#REF!</v>
          </cell>
          <cell r="AG65" t="str">
            <v>4103 /QĐ-ĐHKT</v>
          </cell>
          <cell r="AH65" t="str">
            <v>ngày 31 tháng 12 năm 2019</v>
          </cell>
          <cell r="AP65" t="str">
            <v>14h00</v>
          </cell>
          <cell r="AQ65" t="str">
            <v>ngày 14 tháng 1 năm 2020</v>
          </cell>
        </row>
        <row r="66">
          <cell r="A66" t="str">
            <v>Nguyễn Kim Trung 16/01/1989</v>
          </cell>
          <cell r="B66" t="str">
            <v>Nguyễn Kim Trung</v>
          </cell>
          <cell r="C66" t="str">
            <v>16/01/1989</v>
          </cell>
          <cell r="D66" t="str">
            <v>Phú Thọ</v>
          </cell>
          <cell r="E66" t="str">
            <v>Nam</v>
          </cell>
          <cell r="F66" t="str">
            <v>Quản trị kinh doanh</v>
          </cell>
          <cell r="G66" t="str">
            <v>QH-2015-E</v>
          </cell>
          <cell r="H66" t="str">
            <v>Quản trị kinh doanh</v>
          </cell>
          <cell r="I66">
            <v>60340102</v>
          </cell>
          <cell r="J66">
            <v>2</v>
          </cell>
          <cell r="K66" t="str">
            <v>Quản trị kinh doanh</v>
          </cell>
          <cell r="L66" t="str">
            <v>Tạo động lực cho người lao động tại Hội sở chính Ngân hàng TMCP Đầu tư và Phát triển Việt Nam</v>
          </cell>
          <cell r="M66" t="str">
            <v>PGS.TS. Nguyễn Mạnh Tuân</v>
          </cell>
          <cell r="N66" t="str">
            <v>Trường Đại học Kinh tế - ĐHQGHN</v>
          </cell>
          <cell r="O66" t="str">
            <v>PGS.TS. Trần Anh Tài</v>
          </cell>
          <cell r="P66" t="str">
            <v>KTCT</v>
          </cell>
          <cell r="Q66" t="str">
            <v xml:space="preserve"> Trường ĐH Kinh tế, ĐHQG Hà Nội</v>
          </cell>
          <cell r="R66" t="str">
            <v>TS. Lưu Thị Minh Ngọc</v>
          </cell>
          <cell r="S66" t="str">
            <v>QTKD</v>
          </cell>
          <cell r="T66" t="str">
            <v xml:space="preserve"> Trường ĐH Kinh tế, ĐHQG Hà Nội</v>
          </cell>
          <cell r="U66" t="str">
            <v>PGS.TS. Nguyễn Thị Minh Nhàn</v>
          </cell>
          <cell r="V66" t="str">
            <v>QTKD</v>
          </cell>
          <cell r="W66" t="str">
            <v>Trường ĐH Thương Mại</v>
          </cell>
          <cell r="X66" t="str">
            <v>TS. Nguyễn Thu Hà</v>
          </cell>
          <cell r="Y66" t="str">
            <v>QTKD</v>
          </cell>
          <cell r="Z66" t="str">
            <v xml:space="preserve"> Trường ĐH Kinh tế, ĐHQG Hà Nội</v>
          </cell>
          <cell r="AA66" t="str">
            <v>TS. Nguyễn Thế Anh</v>
          </cell>
          <cell r="AB66" t="str">
            <v>QTKD</v>
          </cell>
          <cell r="AC66" t="str">
            <v>Trường Đại học Ngoại thương</v>
          </cell>
          <cell r="AD66" t="e">
            <v>#REF!</v>
          </cell>
          <cell r="AE66" t="e">
            <v>#REF!</v>
          </cell>
          <cell r="AG66" t="str">
            <v>4104 /QĐ-ĐHKT</v>
          </cell>
          <cell r="AH66" t="str">
            <v>ngày 31 tháng 12 năm 2019</v>
          </cell>
          <cell r="AP66" t="str">
            <v>14h00</v>
          </cell>
          <cell r="AQ66" t="str">
            <v>ngày 14 tháng 1 năm 2020</v>
          </cell>
        </row>
        <row r="67">
          <cell r="A67" t="str">
            <v>Vũ Tiến Hiệu 12/01/1982</v>
          </cell>
          <cell r="B67" t="str">
            <v>Vũ Tiến Hiệu</v>
          </cell>
          <cell r="C67" t="str">
            <v>12/01/1982</v>
          </cell>
          <cell r="D67" t="str">
            <v>Thanh Hóa</v>
          </cell>
          <cell r="E67" t="str">
            <v>Nam</v>
          </cell>
          <cell r="F67" t="str">
            <v>Quản trị kinh doanh</v>
          </cell>
          <cell r="G67" t="str">
            <v>QH-2016-E</v>
          </cell>
          <cell r="H67" t="str">
            <v>Quản trị kinh doanh</v>
          </cell>
          <cell r="I67" t="str">
            <v>60340102</v>
          </cell>
          <cell r="J67">
            <v>3</v>
          </cell>
          <cell r="K67" t="str">
            <v>Quản trị kinh doanh</v>
          </cell>
          <cell r="L67" t="str">
            <v>Mức độ hài lòng của khách hàng đối với sản phẩm nhà ở của Tổng công ty Đầu tư Phát triển nhà và đô thị</v>
          </cell>
          <cell r="M67" t="str">
            <v>TS. Lưu Thị Minh Ngọc</v>
          </cell>
          <cell r="N67" t="str">
            <v>Trường ĐHKT - ĐHQGHN</v>
          </cell>
          <cell r="O67" t="str">
            <v>PGS.TS. Nguyễn Mạnh Tuân</v>
          </cell>
          <cell r="P67" t="str">
            <v>KTCT</v>
          </cell>
          <cell r="Q67" t="str">
            <v xml:space="preserve"> Trường ĐH Kinh tế, ĐHQG Hà Nội</v>
          </cell>
          <cell r="R67" t="str">
            <v>TS. Nguyễn Thành Hiếu</v>
          </cell>
          <cell r="S67" t="str">
            <v>TCNH</v>
          </cell>
          <cell r="T67" t="str">
            <v>Trường ĐH Kinh tế Quốc dân</v>
          </cell>
          <cell r="U67" t="str">
            <v>PGS.TS. Lê Thái Phong</v>
          </cell>
          <cell r="V67" t="str">
            <v>QTKD</v>
          </cell>
          <cell r="W67" t="str">
            <v>Trường ĐH Ngoại thương</v>
          </cell>
          <cell r="X67" t="str">
            <v>TS. Vũ Thị Minh Hiền</v>
          </cell>
          <cell r="Y67" t="str">
            <v>QTKD</v>
          </cell>
          <cell r="Z67" t="str">
            <v xml:space="preserve"> Trường ĐH Kinh tế, ĐHQG Hà Nội</v>
          </cell>
          <cell r="AA67" t="str">
            <v>TS. Đỗ Xuân Trường</v>
          </cell>
          <cell r="AB67" t="str">
            <v>QTKD</v>
          </cell>
          <cell r="AC67" t="str">
            <v xml:space="preserve"> Trường ĐH Kinh tế, ĐHQG Hà Nội</v>
          </cell>
          <cell r="AD67" t="e">
            <v>#REF!</v>
          </cell>
          <cell r="AE67" t="e">
            <v>#REF!</v>
          </cell>
          <cell r="AG67" t="str">
            <v>3885 /QĐ-ĐHKT</v>
          </cell>
          <cell r="AH67" t="str">
            <v>ngày 20 tháng 12 năm 2019</v>
          </cell>
          <cell r="AJ67" t="str">
            <v>F</v>
          </cell>
          <cell r="AN67" t="str">
            <v>vutienhieu@hud.com.vn</v>
          </cell>
          <cell r="AO67" t="str">
            <v>0982383996</v>
          </cell>
          <cell r="AP67" t="str">
            <v>14h00</v>
          </cell>
          <cell r="AQ67" t="str">
            <v>ngày 8 tháng 1 năm 2020</v>
          </cell>
        </row>
        <row r="68">
          <cell r="A68" t="str">
            <v>Mai Hoàng Vũ 19/08/1992</v>
          </cell>
          <cell r="B68" t="str">
            <v>Mai Hoàng Vũ</v>
          </cell>
          <cell r="C68" t="str">
            <v>19/08/1992</v>
          </cell>
          <cell r="D68" t="str">
            <v>Hà Nội</v>
          </cell>
          <cell r="E68" t="str">
            <v>Nam</v>
          </cell>
          <cell r="F68" t="str">
            <v>Quản trị kinh doanh</v>
          </cell>
          <cell r="G68" t="str">
            <v>QH-2017-E</v>
          </cell>
          <cell r="H68" t="str">
            <v>Quản trị kinh doanh</v>
          </cell>
          <cell r="I68">
            <v>60340102</v>
          </cell>
          <cell r="J68">
            <v>3</v>
          </cell>
          <cell r="K68" t="str">
            <v>Quản trị kinh doanh</v>
          </cell>
          <cell r="L68" t="str">
            <v>Quản trị khách hàng cá nhân trong hoạt động huy động vốn tại hội sở ngân hàng TMCP Tiên Phong - Hội Sở</v>
          </cell>
          <cell r="M68" t="str">
            <v>PGS.TS. Nguyễn Đăng Minh</v>
          </cell>
          <cell r="N68" t="str">
            <v>Trường Đại học Kinh tế - ĐHQGHN</v>
          </cell>
          <cell r="O68" t="str">
            <v>PGS.TS. Nguyễn Mạnh Tuân</v>
          </cell>
          <cell r="P68" t="str">
            <v>KTCT</v>
          </cell>
          <cell r="Q68" t="str">
            <v xml:space="preserve"> Trường ĐH Kinh tế, ĐHQG Hà Nội</v>
          </cell>
          <cell r="R68" t="str">
            <v>TS. Đỗ Xuân Trường</v>
          </cell>
          <cell r="S68" t="str">
            <v>QTKD</v>
          </cell>
          <cell r="T68" t="str">
            <v xml:space="preserve"> Trường ĐH Kinh tế, ĐHQG Hà Nội</v>
          </cell>
          <cell r="U68" t="str">
            <v>PGS.TS. Lê Thái Phong</v>
          </cell>
          <cell r="V68" t="str">
            <v>QTKD</v>
          </cell>
          <cell r="W68" t="str">
            <v>Trường ĐH Ngoại thương</v>
          </cell>
          <cell r="X68" t="str">
            <v>TS. Vũ Thị Minh Hiền</v>
          </cell>
          <cell r="Y68" t="str">
            <v>QTKD</v>
          </cell>
          <cell r="Z68" t="str">
            <v xml:space="preserve"> Trường ĐH Kinh tế, ĐHQG Hà Nội</v>
          </cell>
          <cell r="AA68" t="str">
            <v>TS. Nguyễn Thành Hiếu</v>
          </cell>
          <cell r="AB68" t="str">
            <v>TCNH</v>
          </cell>
          <cell r="AC68" t="str">
            <v>Trường ĐH Kinh tế Quốc dân</v>
          </cell>
          <cell r="AD68" t="e">
            <v>#REF!</v>
          </cell>
          <cell r="AE68" t="e">
            <v>#REF!</v>
          </cell>
          <cell r="AG68" t="str">
            <v>3886 /QĐ-ĐHKT</v>
          </cell>
          <cell r="AH68" t="str">
            <v>ngày 20 tháng 12 năm 2019</v>
          </cell>
          <cell r="AJ68" t="str">
            <v>F</v>
          </cell>
          <cell r="AN68" t="str">
            <v>hoangvu.vff@gmail.com</v>
          </cell>
          <cell r="AO68" t="str">
            <v>0916061818</v>
          </cell>
          <cell r="AP68" t="str">
            <v>14h00</v>
          </cell>
          <cell r="AQ68" t="str">
            <v>ngày 8 tháng 1 năm 2020</v>
          </cell>
        </row>
        <row r="69">
          <cell r="A69" t="str">
            <v>Nguyễn Thị Hiền 08/04/1993</v>
          </cell>
          <cell r="B69" t="str">
            <v>Nguyễn Thị Hiền</v>
          </cell>
          <cell r="C69" t="str">
            <v>08/04/1993</v>
          </cell>
          <cell r="D69" t="str">
            <v>Bắc Ninh</v>
          </cell>
          <cell r="E69" t="str">
            <v>Nữ</v>
          </cell>
          <cell r="F69" t="str">
            <v>Quản trị kinh doanh</v>
          </cell>
          <cell r="G69" t="str">
            <v>QH-2017-E</v>
          </cell>
          <cell r="H69" t="str">
            <v>Quản trị kinh doanh</v>
          </cell>
          <cell r="I69">
            <v>60340102</v>
          </cell>
          <cell r="J69">
            <v>3</v>
          </cell>
          <cell r="K69" t="str">
            <v>Quản trị kinh doanh</v>
          </cell>
          <cell r="L69" t="str">
            <v>Quản trị chuỗi cung ứng trong hệ thống nhà hàng buffet lẩu nướng SeasonBBQ</v>
          </cell>
          <cell r="M69" t="str">
            <v>PGS.TS. Trần Anh Tài</v>
          </cell>
          <cell r="N69" t="str">
            <v>Trường Đại học Kinh tế - ĐHQGHN</v>
          </cell>
          <cell r="O69" t="str">
            <v>PGS.TS. Nguyễn Mạnh Tuân</v>
          </cell>
          <cell r="P69" t="str">
            <v>KTCT</v>
          </cell>
          <cell r="Q69" t="str">
            <v xml:space="preserve"> Trường ĐH Kinh tế, ĐHQG Hà Nội</v>
          </cell>
          <cell r="R69" t="str">
            <v>TS. Nguyễn Thành Hiếu</v>
          </cell>
          <cell r="S69" t="str">
            <v>TCNH</v>
          </cell>
          <cell r="T69" t="str">
            <v>Trường ĐH Kinh tế Quốc dân</v>
          </cell>
          <cell r="U69" t="str">
            <v>TS. Đỗ Xuân Trường</v>
          </cell>
          <cell r="V69" t="str">
            <v>QTKD</v>
          </cell>
          <cell r="W69" t="str">
            <v xml:space="preserve"> Trường ĐH Kinh tế, ĐHQG Hà Nội</v>
          </cell>
          <cell r="X69" t="str">
            <v>TS. Vũ Thị Minh Hiền</v>
          </cell>
          <cell r="Y69" t="str">
            <v>QTKD</v>
          </cell>
          <cell r="Z69" t="str">
            <v xml:space="preserve"> Trường ĐH Kinh tế, ĐHQG Hà Nội</v>
          </cell>
          <cell r="AA69" t="str">
            <v>PGS.TS. Lê Thái Phong</v>
          </cell>
          <cell r="AB69" t="str">
            <v>QTKD</v>
          </cell>
          <cell r="AC69" t="str">
            <v>Trường ĐH Ngoại thương</v>
          </cell>
          <cell r="AD69" t="e">
            <v>#REF!</v>
          </cell>
          <cell r="AE69" t="e">
            <v>#REF!</v>
          </cell>
          <cell r="AG69" t="str">
            <v>3887 /QĐ-ĐHKT</v>
          </cell>
          <cell r="AH69" t="str">
            <v>ngày 20 tháng 12 năm 2019</v>
          </cell>
          <cell r="AJ69" t="str">
            <v>F</v>
          </cell>
          <cell r="AN69" t="str">
            <v>hiennguyen19932012@gmail.com</v>
          </cell>
          <cell r="AO69" t="str">
            <v>0912791726</v>
          </cell>
          <cell r="AP69" t="str">
            <v>14h00</v>
          </cell>
          <cell r="AQ69" t="str">
            <v>ngày 8 tháng 1 năm 2020</v>
          </cell>
        </row>
        <row r="70">
          <cell r="A70" t="str">
            <v>Lưu Tiến Đạt 24/03/1993</v>
          </cell>
          <cell r="B70" t="str">
            <v>Lưu Tiến Đạt</v>
          </cell>
          <cell r="C70" t="str">
            <v>24/03/1993</v>
          </cell>
          <cell r="D70" t="str">
            <v>Hà Nội</v>
          </cell>
          <cell r="E70" t="str">
            <v>Nam</v>
          </cell>
          <cell r="F70" t="str">
            <v>KT&amp;KDQT</v>
          </cell>
          <cell r="G70" t="str">
            <v>QH-2017-E</v>
          </cell>
          <cell r="H70" t="str">
            <v>Kinh tế quốc tế</v>
          </cell>
          <cell r="I70">
            <v>60310106</v>
          </cell>
          <cell r="J70">
            <v>4</v>
          </cell>
          <cell r="K70" t="str">
            <v>Kinh tế quốc tế</v>
          </cell>
          <cell r="L70" t="str">
            <v>Phát triển dịch vụ ngân hàng điện tử: Kinh nghiệm quốc tế và bài học cho Ngân hàng TMCP Đầu tư và Phát triển Việt Nam, chi nhánh Thăng Long</v>
          </cell>
          <cell r="M70" t="str">
            <v>TS Nguyễn Tiến Dũng</v>
          </cell>
          <cell r="N70" t="str">
            <v>Trường Đại học Kinh tế - ĐHQGHN</v>
          </cell>
          <cell r="O70" t="str">
            <v>PGS.TS. Hà Văn Hội</v>
          </cell>
          <cell r="P70" t="str">
            <v>KTTG</v>
          </cell>
          <cell r="Q70" t="str">
            <v xml:space="preserve"> Trường ĐH Kinh tế, ĐHQG Hà Nội</v>
          </cell>
          <cell r="R70" t="str">
            <v>PGS.TS. Phạm Thái Quốc</v>
          </cell>
          <cell r="S70" t="str">
            <v>KTTG</v>
          </cell>
          <cell r="T70" t="str">
            <v>Viện Kinh tế chính trị và Thế giới.</v>
          </cell>
          <cell r="U70" t="str">
            <v>TS. Phùng Mạnh Hùng</v>
          </cell>
          <cell r="V70" t="str">
            <v>KTQT</v>
          </cell>
          <cell r="W70" t="str">
            <v>Trường ĐH Ngoại thương</v>
          </cell>
          <cell r="X70" t="str">
            <v>TS. Nguyễn Thị Vũ Hà</v>
          </cell>
          <cell r="Y70" t="str">
            <v>KTQT</v>
          </cell>
          <cell r="Z70" t="str">
            <v xml:space="preserve"> Trường ĐH Kinh tế, ĐHQG Hà Nội</v>
          </cell>
          <cell r="AA70" t="str">
            <v>TS. Nguyễn Cẩm Nhung</v>
          </cell>
          <cell r="AB70" t="str">
            <v>TCQT</v>
          </cell>
          <cell r="AC70" t="str">
            <v xml:space="preserve"> Trường ĐH Kinh tế, ĐHQG Hà Nội</v>
          </cell>
          <cell r="AD70" t="e">
            <v>#REF!</v>
          </cell>
          <cell r="AE70" t="e">
            <v>#REF!</v>
          </cell>
          <cell r="AG70" t="str">
            <v>3888 /QĐ-ĐHKT</v>
          </cell>
          <cell r="AH70" t="str">
            <v>ngày 20 tháng 12 năm 2019</v>
          </cell>
          <cell r="AJ70" t="str">
            <v>F</v>
          </cell>
          <cell r="AN70" t="str">
            <v>dat243@gmail.com</v>
          </cell>
          <cell r="AO70" t="str">
            <v>0966413569</v>
          </cell>
          <cell r="AP70" t="str">
            <v>8h00</v>
          </cell>
          <cell r="AQ70" t="str">
            <v>ngày 6 tháng 1 năm 2020</v>
          </cell>
        </row>
        <row r="71">
          <cell r="A71" t="str">
            <v>Võ Quỳnh Vinh 12/05/1993</v>
          </cell>
          <cell r="B71" t="str">
            <v>Võ Quỳnh Vinh</v>
          </cell>
          <cell r="C71" t="str">
            <v>12/05/1993</v>
          </cell>
          <cell r="D71" t="str">
            <v>Nghệ An</v>
          </cell>
          <cell r="E71" t="str">
            <v>Nữ</v>
          </cell>
          <cell r="F71" t="str">
            <v>KT&amp;KDQT</v>
          </cell>
          <cell r="G71" t="str">
            <v>QH-2017-E</v>
          </cell>
          <cell r="H71" t="str">
            <v>Kinh tế quốc tế</v>
          </cell>
          <cell r="I71">
            <v>60310106</v>
          </cell>
          <cell r="J71">
            <v>4</v>
          </cell>
          <cell r="K71" t="str">
            <v>Kinh tế quốc tế</v>
          </cell>
          <cell r="L71" t="str">
            <v>Phát triển hoạt động xuất nhập khẩu của công ty cổ phần hàng hải MACS trong bối cảnh hội nhập kinh tế quốc tế</v>
          </cell>
          <cell r="M71" t="str">
            <v>PGS.TS Nguyễn Việt Khôi</v>
          </cell>
          <cell r="N71" t="str">
            <v>Trường Đại học Kinh tế - ĐHQGHN</v>
          </cell>
          <cell r="O71" t="str">
            <v>PGS.TS. Hà Văn Hội</v>
          </cell>
          <cell r="P71" t="str">
            <v>KTTG</v>
          </cell>
          <cell r="Q71" t="str">
            <v xml:space="preserve"> Trường ĐH Kinh tế, ĐHQG Hà Nội</v>
          </cell>
          <cell r="R71" t="str">
            <v>TS. Nguyễn Cẩm Nhung</v>
          </cell>
          <cell r="S71" t="str">
            <v>TCQT</v>
          </cell>
          <cell r="T71" t="str">
            <v xml:space="preserve"> Trường ĐH Kinh tế, ĐHQG Hà Nội</v>
          </cell>
          <cell r="U71" t="str">
            <v>TS. Phùng Mạnh Hùng</v>
          </cell>
          <cell r="V71" t="str">
            <v>KTQT</v>
          </cell>
          <cell r="W71" t="str">
            <v>Trường ĐH Ngoại thương</v>
          </cell>
          <cell r="X71" t="str">
            <v>TS. Nguyễn Thị Vũ Hà</v>
          </cell>
          <cell r="Y71" t="str">
            <v>KTQT</v>
          </cell>
          <cell r="Z71" t="str">
            <v xml:space="preserve"> Trường ĐH Kinh tế, ĐHQG Hà Nội</v>
          </cell>
          <cell r="AA71" t="str">
            <v>PGS.TS. Phạm Thái Quốc</v>
          </cell>
          <cell r="AB71" t="str">
            <v>KTTG</v>
          </cell>
          <cell r="AC71" t="str">
            <v>Viện Kinh tế chính trị và Thế giới.</v>
          </cell>
          <cell r="AD71" t="e">
            <v>#REF!</v>
          </cell>
          <cell r="AE71" t="e">
            <v>#REF!</v>
          </cell>
          <cell r="AG71" t="str">
            <v>3889 /QĐ-ĐHKT</v>
          </cell>
          <cell r="AH71" t="str">
            <v>ngày 20 tháng 12 năm 2019</v>
          </cell>
          <cell r="AJ71" t="str">
            <v>F</v>
          </cell>
          <cell r="AN71" t="str">
            <v>dat243@gmail.com</v>
          </cell>
          <cell r="AO71" t="str">
            <v>0966413569</v>
          </cell>
          <cell r="AP71" t="str">
            <v>8h00</v>
          </cell>
          <cell r="AQ71" t="str">
            <v>ngày 6 tháng 1 năm 2020</v>
          </cell>
        </row>
        <row r="72">
          <cell r="A72" t="str">
            <v>Nguyễn Hồng Hạnh 21/04/1977</v>
          </cell>
          <cell r="B72" t="str">
            <v>Nguyễn Hồng Hạnh</v>
          </cell>
          <cell r="C72" t="str">
            <v>21/04/1977</v>
          </cell>
          <cell r="D72" t="str">
            <v>Hà Nội</v>
          </cell>
          <cell r="E72" t="str">
            <v>Nữ</v>
          </cell>
          <cell r="F72" t="str">
            <v>KT&amp;KDQT</v>
          </cell>
          <cell r="G72" t="str">
            <v>QH-2016-E</v>
          </cell>
          <cell r="H72" t="str">
            <v>Kinh tế quốc tế</v>
          </cell>
          <cell r="I72" t="str">
            <v>60310106</v>
          </cell>
          <cell r="J72">
            <v>4</v>
          </cell>
          <cell r="K72" t="str">
            <v>Kinh tế quốc tế</v>
          </cell>
          <cell r="L72" t="str">
            <v>Sự tham gia của Việt Nam trong chuỗi giá trị toàn cầu ngành công nghiệp ô tô</v>
          </cell>
          <cell r="M72" t="str">
            <v>PGS.TS. Nguyễn Anh Thu</v>
          </cell>
          <cell r="N72" t="str">
            <v>Trường Đại học Kinh tế - ĐHQGHN</v>
          </cell>
          <cell r="O72" t="str">
            <v>PGS.TS. Hà Văn Hội</v>
          </cell>
          <cell r="P72" t="str">
            <v>KTTG</v>
          </cell>
          <cell r="Q72" t="str">
            <v xml:space="preserve"> Trường ĐH Kinh tế, ĐHQG Hà Nội</v>
          </cell>
          <cell r="R72" t="str">
            <v>PGS.TS. Phạm Thái Quốc</v>
          </cell>
          <cell r="S72" t="str">
            <v>KTTG</v>
          </cell>
          <cell r="T72" t="str">
            <v>Viện Kinh tế chính trị và Thế giới.</v>
          </cell>
          <cell r="U72" t="str">
            <v>TS. Nguyễn Cẩm Nhung</v>
          </cell>
          <cell r="V72" t="str">
            <v>TCQT</v>
          </cell>
          <cell r="W72" t="str">
            <v xml:space="preserve"> Trường ĐH Kinh tế, ĐHQG Hà Nội</v>
          </cell>
          <cell r="X72" t="str">
            <v>TS. Nguyễn Thị Vũ Hà</v>
          </cell>
          <cell r="Y72" t="str">
            <v>KTQT</v>
          </cell>
          <cell r="Z72" t="str">
            <v xml:space="preserve"> Trường ĐH Kinh tế, ĐHQG Hà Nội</v>
          </cell>
          <cell r="AA72" t="str">
            <v>TS. Phùng Mạnh Hùng</v>
          </cell>
          <cell r="AB72" t="str">
            <v>KTQT</v>
          </cell>
          <cell r="AC72" t="str">
            <v>Trường ĐH Ngoại thương</v>
          </cell>
          <cell r="AD72" t="e">
            <v>#REF!</v>
          </cell>
          <cell r="AE72" t="e">
            <v>#REF!</v>
          </cell>
          <cell r="AG72" t="str">
            <v>3890 /QĐ-ĐHKT</v>
          </cell>
          <cell r="AH72" t="str">
            <v>ngày 20 tháng 12 năm 2019</v>
          </cell>
          <cell r="AJ72" t="str">
            <v>F</v>
          </cell>
          <cell r="AN72" t="str">
            <v>hanhnikko@yahoo.com.vn</v>
          </cell>
          <cell r="AO72" t="str">
            <v>0916368958</v>
          </cell>
          <cell r="AP72" t="str">
            <v>8h00</v>
          </cell>
          <cell r="AQ72" t="str">
            <v>ngày 6 tháng 1 năm 2020</v>
          </cell>
        </row>
        <row r="73">
          <cell r="A73" t="str">
            <v>Duy Đức Dũng 20/09/1992</v>
          </cell>
          <cell r="B73" t="str">
            <v>Duy Đức Dũng</v>
          </cell>
          <cell r="C73" t="str">
            <v>20/09/1992</v>
          </cell>
          <cell r="D73" t="str">
            <v>Hà Nội</v>
          </cell>
          <cell r="E73" t="str">
            <v>Nam</v>
          </cell>
          <cell r="F73" t="str">
            <v>Tài chính - Ngân hàng</v>
          </cell>
          <cell r="G73" t="str">
            <v>QH-2017-E</v>
          </cell>
          <cell r="H73" t="str">
            <v>Tài chính - Ngân hàng</v>
          </cell>
          <cell r="I73">
            <v>60340201</v>
          </cell>
          <cell r="J73">
            <v>1</v>
          </cell>
          <cell r="K73" t="str">
            <v>Tài chính - Ngân hàng</v>
          </cell>
          <cell r="L73" t="str">
            <v>Quản trị rủi ro lãi suất của Ngân hàng TMCP Ngoại Thương Việt Nam</v>
          </cell>
          <cell r="M73" t="str">
            <v>TS. Nguyễn Thị Nhung</v>
          </cell>
          <cell r="N73" t="str">
            <v xml:space="preserve"> Trường ĐH Kinh tế, ĐHQG Hà Nội</v>
          </cell>
          <cell r="O73" t="str">
            <v>PGS.TS. Trần Thị Thanh Tú</v>
          </cell>
          <cell r="P73" t="str">
            <v>TCNH</v>
          </cell>
          <cell r="Q73" t="str">
            <v xml:space="preserve"> Trường ĐH Kinh tế, ĐHQG Hà Nội</v>
          </cell>
          <cell r="R73" t="str">
            <v>TS. Đỗ Hồng Nhung</v>
          </cell>
          <cell r="S73" t="str">
            <v>TCNH</v>
          </cell>
          <cell r="T73" t="str">
            <v>Trường ĐH Kinh tế Quốc dân</v>
          </cell>
          <cell r="U73" t="str">
            <v>PGS.TS. Mai Thu Hiền</v>
          </cell>
          <cell r="V73" t="str">
            <v>TCNH</v>
          </cell>
          <cell r="W73" t="str">
            <v>Trường ĐH Ngoại thương</v>
          </cell>
          <cell r="X73" t="str">
            <v>TS. Trần Thế Nữ</v>
          </cell>
          <cell r="Y73" t="str">
            <v>Kế toán</v>
          </cell>
          <cell r="Z73" t="str">
            <v xml:space="preserve"> Trường ĐH Kinh tế, ĐHQG Hà Nội</v>
          </cell>
          <cell r="AA73" t="str">
            <v>TS. Nguyễn Thị Hồng Thúy</v>
          </cell>
          <cell r="AB73" t="str">
            <v>KTKT</v>
          </cell>
          <cell r="AC73" t="str">
            <v>Trường ĐH Kinh tế, ĐHQGHN</v>
          </cell>
          <cell r="AD73" t="e">
            <v>#REF!</v>
          </cell>
          <cell r="AE73" t="e">
            <v>#REF!</v>
          </cell>
          <cell r="AG73" t="str">
            <v>3891 /QĐ-ĐHKT</v>
          </cell>
          <cell r="AH73" t="str">
            <v>ngày 20 tháng 12 năm 2019</v>
          </cell>
          <cell r="AJ73" t="str">
            <v>F</v>
          </cell>
          <cell r="AK73" t="str">
            <v>3891 /QĐ-ĐHKT</v>
          </cell>
          <cell r="AL73" t="str">
            <v>ngày 20 tháng 12 năm 2019</v>
          </cell>
          <cell r="AN73" t="str">
            <v>dung2091992@gmail.com</v>
          </cell>
          <cell r="AO73" t="str">
            <v>0973387760</v>
          </cell>
          <cell r="AP73" t="str">
            <v>8h00</v>
          </cell>
          <cell r="AQ73" t="str">
            <v>ngày 20 tháng 1 năm 2020</v>
          </cell>
        </row>
        <row r="74">
          <cell r="A74" t="str">
            <v>Phạm Thị Trà My 18/10/1987</v>
          </cell>
          <cell r="B74" t="str">
            <v>Phạm Thị Trà My</v>
          </cell>
          <cell r="C74" t="str">
            <v>18/10/1987</v>
          </cell>
          <cell r="D74" t="str">
            <v>Hà Nội</v>
          </cell>
          <cell r="E74" t="str">
            <v>Nữ</v>
          </cell>
          <cell r="F74" t="str">
            <v>Tài chính - Ngân hàng</v>
          </cell>
          <cell r="G74" t="str">
            <v>QH-2017-E</v>
          </cell>
          <cell r="H74" t="str">
            <v>Tài chính - Ngân hàng</v>
          </cell>
          <cell r="I74">
            <v>60340201</v>
          </cell>
          <cell r="J74">
            <v>1</v>
          </cell>
          <cell r="K74" t="str">
            <v>Tài chính - Ngân hàng</v>
          </cell>
          <cell r="L74" t="str">
            <v>Hiểu biết tài chính của các hộ gia đình trên địa bàn thị trấn Xuân Mai, Chương Mỹ, Hà Nội</v>
          </cell>
          <cell r="M74" t="str">
            <v>TS. Nguyễn Phú Hà</v>
          </cell>
          <cell r="N74" t="str">
            <v>Trường Đại học Kinh tế - ĐHQGHN</v>
          </cell>
          <cell r="O74" t="str">
            <v>PGS.TS. Trần Thị Thanh Tú</v>
          </cell>
          <cell r="P74" t="str">
            <v>TCNH</v>
          </cell>
          <cell r="Q74" t="str">
            <v xml:space="preserve"> Trường ĐH Kinh tế, ĐHQG Hà Nội</v>
          </cell>
          <cell r="R74" t="str">
            <v>TS. Nguyễn Thị Hồng Thúy</v>
          </cell>
          <cell r="S74" t="str">
            <v>KTKT</v>
          </cell>
          <cell r="T74" t="str">
            <v>Trường ĐH Kinh tế, ĐHQGHN</v>
          </cell>
          <cell r="U74" t="str">
            <v>PGS.TS. Mai Thu Hiền</v>
          </cell>
          <cell r="V74" t="str">
            <v>TCNH</v>
          </cell>
          <cell r="W74" t="str">
            <v>Trường ĐH Ngoại thương</v>
          </cell>
          <cell r="X74" t="str">
            <v>TS. Trần Thế Nữ</v>
          </cell>
          <cell r="Y74" t="str">
            <v>Kế toán</v>
          </cell>
          <cell r="Z74" t="str">
            <v xml:space="preserve"> Trường ĐH Kinh tế, ĐHQG Hà Nội</v>
          </cell>
          <cell r="AA74" t="str">
            <v>TS. Đỗ Hồng Nhung</v>
          </cell>
          <cell r="AB74" t="str">
            <v>TCNH</v>
          </cell>
          <cell r="AC74" t="str">
            <v>Trường ĐH Kinh tế Quốc dân</v>
          </cell>
          <cell r="AD74" t="e">
            <v>#REF!</v>
          </cell>
          <cell r="AE74" t="e">
            <v>#REF!</v>
          </cell>
          <cell r="AG74" t="str">
            <v>3892 /QĐ-ĐHKT</v>
          </cell>
          <cell r="AH74" t="str">
            <v>ngày 20 tháng 12 năm 2019</v>
          </cell>
          <cell r="AJ74" t="str">
            <v>F</v>
          </cell>
          <cell r="AK74" t="str">
            <v>3892 /QĐ-ĐHKT</v>
          </cell>
          <cell r="AL74" t="str">
            <v>ngày 20 tháng 12 năm 2019</v>
          </cell>
          <cell r="AN74" t="str">
            <v>tramy18101987@gmail.com</v>
          </cell>
          <cell r="AO74" t="str">
            <v>0983101887</v>
          </cell>
          <cell r="AP74" t="str">
            <v>8h00</v>
          </cell>
          <cell r="AQ74" t="str">
            <v>ngày 20 tháng 1 năm 2020</v>
          </cell>
        </row>
        <row r="75">
          <cell r="A75" t="str">
            <v>Nguyễn Thị Thu Huyền 19/08/1983</v>
          </cell>
          <cell r="B75" t="str">
            <v>Nguyễn Thị Thu Huyền</v>
          </cell>
          <cell r="C75" t="str">
            <v>19/08/1983</v>
          </cell>
          <cell r="D75" t="str">
            <v>Hà Nội</v>
          </cell>
          <cell r="E75" t="str">
            <v>Nữ</v>
          </cell>
          <cell r="F75" t="str">
            <v>Tài chính - Ngân hàng</v>
          </cell>
          <cell r="G75" t="str">
            <v>QH-2017-E</v>
          </cell>
          <cell r="H75" t="str">
            <v>Tài chính - Ngân hàng</v>
          </cell>
          <cell r="I75">
            <v>60340201</v>
          </cell>
          <cell r="J75">
            <v>1</v>
          </cell>
          <cell r="K75" t="str">
            <v>Tài chính - Ngân hàng</v>
          </cell>
          <cell r="L75" t="str">
            <v>Phát triển hoạt động tài chính tiêu dùng tại Công ty tài chính TNHH MB SHINSEI</v>
          </cell>
          <cell r="M75" t="str">
            <v>TS. Đinh Thị Thanh Vân</v>
          </cell>
          <cell r="N75" t="str">
            <v xml:space="preserve"> Trường ĐH Kinh tế, ĐHQG Hà Nội</v>
          </cell>
          <cell r="O75" t="str">
            <v>PGS.TS. Trần Thị Thanh Tú</v>
          </cell>
          <cell r="P75" t="str">
            <v>TCNH</v>
          </cell>
          <cell r="Q75" t="str">
            <v xml:space="preserve"> Trường ĐH Kinh tế, ĐHQG Hà Nội</v>
          </cell>
          <cell r="R75" t="str">
            <v>PGS.TS. Mai Thu Hiền</v>
          </cell>
          <cell r="S75" t="str">
            <v>TCNH</v>
          </cell>
          <cell r="T75" t="str">
            <v>Trường ĐH Ngoại thương</v>
          </cell>
          <cell r="U75" t="str">
            <v>TS. Đỗ Hồng Nhung</v>
          </cell>
          <cell r="V75" t="str">
            <v>TCNH</v>
          </cell>
          <cell r="W75" t="str">
            <v>Trường ĐH Kinh tế Quốc dân</v>
          </cell>
          <cell r="X75" t="str">
            <v>TS. Trần Thế Nữ</v>
          </cell>
          <cell r="Y75" t="str">
            <v>Kế toán</v>
          </cell>
          <cell r="Z75" t="str">
            <v xml:space="preserve"> Trường ĐH Kinh tế, ĐHQG Hà Nội</v>
          </cell>
          <cell r="AA75" t="str">
            <v>TS. Nguyễn Thị Hồng Thúy</v>
          </cell>
          <cell r="AB75" t="str">
            <v>KTKT</v>
          </cell>
          <cell r="AC75" t="str">
            <v>Trường ĐH Kinh tế, ĐHQGHN</v>
          </cell>
          <cell r="AD75" t="e">
            <v>#REF!</v>
          </cell>
          <cell r="AE75" t="e">
            <v>#REF!</v>
          </cell>
          <cell r="AG75" t="str">
            <v>3893 /QĐ-ĐHKT</v>
          </cell>
          <cell r="AH75" t="str">
            <v>ngày 20 tháng 12 năm 2019</v>
          </cell>
          <cell r="AJ75" t="str">
            <v>F</v>
          </cell>
          <cell r="AK75" t="str">
            <v>3893 /QĐ-ĐHKT</v>
          </cell>
          <cell r="AL75" t="str">
            <v>ngày 20 tháng 12 năm 2019</v>
          </cell>
          <cell r="AN75" t="str">
            <v>huyennt2@gmail.com</v>
          </cell>
          <cell r="AO75" t="str">
            <v>0982599583</v>
          </cell>
          <cell r="AP75" t="str">
            <v>8h00</v>
          </cell>
          <cell r="AQ75" t="str">
            <v>ngày 20 tháng 1 năm 2020</v>
          </cell>
        </row>
        <row r="76">
          <cell r="A76" t="str">
            <v>Phạm Văn Phúc 19/01/1992</v>
          </cell>
          <cell r="B76" t="str">
            <v>Phạm Văn Phúc</v>
          </cell>
          <cell r="C76" t="str">
            <v>19/01/1992</v>
          </cell>
          <cell r="D76" t="str">
            <v>Thái Bình</v>
          </cell>
          <cell r="E76" t="str">
            <v>Nam</v>
          </cell>
          <cell r="F76" t="str">
            <v>Tài chính - Ngân hàng</v>
          </cell>
          <cell r="G76" t="str">
            <v>QH-2017-E</v>
          </cell>
          <cell r="H76" t="str">
            <v>Tài chính - Ngân hàng</v>
          </cell>
          <cell r="I76">
            <v>60340201</v>
          </cell>
          <cell r="J76">
            <v>1</v>
          </cell>
          <cell r="K76" t="str">
            <v>Tài chính - Ngân hàng</v>
          </cell>
          <cell r="L76" t="str">
            <v>Chất lượng thẩm định dự án cho vay tại Ngân hàng TMCP Quân Đội</v>
          </cell>
          <cell r="M76" t="str">
            <v>PGS. TS. Trịnh Thị Hoa Mai</v>
          </cell>
          <cell r="N76" t="str">
            <v>Nguyên CB Trường ĐH Kinh tế - ĐHQGHN</v>
          </cell>
          <cell r="O76" t="str">
            <v>PGS.TS. Trần Thị Thanh Tú</v>
          </cell>
          <cell r="P76" t="str">
            <v>TCNH</v>
          </cell>
          <cell r="Q76" t="str">
            <v xml:space="preserve"> Trường ĐH Kinh tế, ĐHQG Hà Nội</v>
          </cell>
          <cell r="R76" t="str">
            <v>TS. Đỗ Hồng Nhung</v>
          </cell>
          <cell r="S76" t="str">
            <v>TCNH</v>
          </cell>
          <cell r="T76" t="str">
            <v>Trường ĐH Kinh tế Quốc dân</v>
          </cell>
          <cell r="U76" t="str">
            <v>TS. Nguyễn Thị Hồng Thúy</v>
          </cell>
          <cell r="V76" t="str">
            <v>KTKT</v>
          </cell>
          <cell r="W76" t="str">
            <v>Trường ĐH Kinh tế, ĐHQGHN</v>
          </cell>
          <cell r="X76" t="str">
            <v>TS. Trần Thế Nữ</v>
          </cell>
          <cell r="Y76" t="str">
            <v>Kế toán</v>
          </cell>
          <cell r="Z76" t="str">
            <v xml:space="preserve"> Trường ĐH Kinh tế, ĐHQG Hà Nội</v>
          </cell>
          <cell r="AA76" t="str">
            <v>PGS.TS. Mai Thu Hiền</v>
          </cell>
          <cell r="AB76" t="str">
            <v>TCNH</v>
          </cell>
          <cell r="AC76" t="str">
            <v>Trường ĐH Ngoại thương</v>
          </cell>
          <cell r="AD76" t="e">
            <v>#REF!</v>
          </cell>
          <cell r="AE76" t="e">
            <v>#REF!</v>
          </cell>
          <cell r="AG76" t="str">
            <v>3894 /QĐ-ĐHKT</v>
          </cell>
          <cell r="AH76" t="str">
            <v>ngày 20 tháng 12 năm 2019</v>
          </cell>
          <cell r="AJ76" t="str">
            <v>F</v>
          </cell>
          <cell r="AK76" t="str">
            <v>3894 /QĐ-ĐHKT</v>
          </cell>
          <cell r="AL76" t="str">
            <v>ngày 20 tháng 12 năm 2019</v>
          </cell>
          <cell r="AN76" t="str">
            <v>phucpv@mbbank.com.vn</v>
          </cell>
          <cell r="AO76" t="str">
            <v>0975316358</v>
          </cell>
          <cell r="AP76" t="str">
            <v>8h00</v>
          </cell>
          <cell r="AQ76" t="str">
            <v>ngày 20 tháng 1 năm 2020</v>
          </cell>
        </row>
        <row r="77">
          <cell r="A77" t="str">
            <v>Ngô Phương Anh 31/12/1993</v>
          </cell>
          <cell r="B77" t="str">
            <v>Ngô Phương Anh</v>
          </cell>
          <cell r="C77" t="str">
            <v>31/12/1993</v>
          </cell>
          <cell r="D77" t="str">
            <v>Hà Nội</v>
          </cell>
          <cell r="E77" t="str">
            <v>Nữ</v>
          </cell>
          <cell r="F77" t="str">
            <v>Tài chính - Ngân hàng</v>
          </cell>
          <cell r="G77" t="str">
            <v>QH-2015-E</v>
          </cell>
          <cell r="H77" t="str">
            <v>Tài chính - Ngân hàng</v>
          </cell>
          <cell r="I77">
            <v>60340201</v>
          </cell>
          <cell r="J77">
            <v>1</v>
          </cell>
          <cell r="K77" t="str">
            <v>Tài chính - Ngân hàng</v>
          </cell>
          <cell r="L77" t="str">
            <v>Phát triển dịch vụ phi tín dụng tại Ngân hàng Nông nghiệp và Phát triển nông thôn Việt Nam - Chi nhánh Thanh Trì</v>
          </cell>
          <cell r="M77" t="str">
            <v>TS. Nguyễn Thị Kim Oanh</v>
          </cell>
          <cell r="N77" t="str">
            <v>Bảo hiểm tiền gửi Hà Nội</v>
          </cell>
          <cell r="O77" t="str">
            <v>PGS.TS. Trần Thị Thanh Tú</v>
          </cell>
          <cell r="P77" t="str">
            <v>TCNH</v>
          </cell>
          <cell r="Q77" t="str">
            <v xml:space="preserve"> Trường ĐH Kinh tế, ĐHQG Hà Nội</v>
          </cell>
          <cell r="R77" t="str">
            <v>PGS.TS. Mai Thu Hiền</v>
          </cell>
          <cell r="S77" t="str">
            <v>TCNH</v>
          </cell>
          <cell r="T77" t="str">
            <v>Trường ĐH Ngoại thương</v>
          </cell>
          <cell r="U77" t="str">
            <v>TS. Nguyễn Thị Hồng Thúy</v>
          </cell>
          <cell r="V77" t="str">
            <v>KTKT</v>
          </cell>
          <cell r="W77" t="str">
            <v>Trường ĐH Kinh tế, ĐHQGHN</v>
          </cell>
          <cell r="X77" t="str">
            <v>TS. Trần Thế Nữ</v>
          </cell>
          <cell r="Y77" t="str">
            <v>Kế toán</v>
          </cell>
          <cell r="Z77" t="str">
            <v xml:space="preserve"> Trường ĐH Kinh tế, ĐHQG Hà Nội</v>
          </cell>
          <cell r="AA77" t="str">
            <v>TS. Đỗ Hồng Nhung</v>
          </cell>
          <cell r="AB77" t="str">
            <v>TCNH</v>
          </cell>
          <cell r="AC77" t="str">
            <v>Trường ĐH Kinh tế Quốc dân</v>
          </cell>
          <cell r="AD77" t="e">
            <v>#REF!</v>
          </cell>
          <cell r="AE77" t="e">
            <v>#REF!</v>
          </cell>
          <cell r="AG77" t="str">
            <v>3895 /QĐ-ĐHKT</v>
          </cell>
          <cell r="AH77" t="str">
            <v>ngày 20 tháng 12 năm 2019</v>
          </cell>
          <cell r="AJ77" t="str">
            <v>F</v>
          </cell>
          <cell r="AK77" t="str">
            <v>3895 /QĐ-ĐHKT</v>
          </cell>
          <cell r="AL77" t="str">
            <v>ngày 20 tháng 12 năm 2019</v>
          </cell>
          <cell r="AN77" t="str">
            <v>phuonganhngo3112@gmail.com</v>
          </cell>
          <cell r="AO77" t="str">
            <v>0817886115</v>
          </cell>
          <cell r="AP77" t="str">
            <v>8h00</v>
          </cell>
          <cell r="AQ77" t="str">
            <v>ngày 20 tháng 1 năm 2020</v>
          </cell>
        </row>
        <row r="78">
          <cell r="A78" t="str">
            <v>Phùng Thị Thúy Nga 03/04/1993</v>
          </cell>
          <cell r="B78" t="str">
            <v>Phùng Thị Thúy Nga</v>
          </cell>
          <cell r="C78" t="str">
            <v>03/04/1993</v>
          </cell>
          <cell r="D78" t="str">
            <v>Hà Nội</v>
          </cell>
          <cell r="E78" t="str">
            <v>Nữ</v>
          </cell>
          <cell r="F78" t="str">
            <v>Tài chính - Ngân hàng</v>
          </cell>
          <cell r="G78" t="str">
            <v>QH-2017-E</v>
          </cell>
          <cell r="H78" t="str">
            <v>Tài chính - Ngân hàng</v>
          </cell>
          <cell r="I78">
            <v>60340201</v>
          </cell>
          <cell r="J78">
            <v>2</v>
          </cell>
          <cell r="K78" t="str">
            <v>Tài chính - Ngân hàng</v>
          </cell>
          <cell r="L78" t="str">
            <v>Áp dụng Basel II trong quản trị rủi ro của các Ngân hàng Thương mại Việt Nam</v>
          </cell>
          <cell r="M78" t="str">
            <v>TS Phạm Bảo Khánh</v>
          </cell>
          <cell r="N78" t="str">
            <v>Bảo hiểm tiền gửi Việt Nam</v>
          </cell>
          <cell r="O78" t="str">
            <v>PGS.TS. Lê Trung Thành</v>
          </cell>
          <cell r="P78" t="str">
            <v>TCNH</v>
          </cell>
          <cell r="Q78" t="str">
            <v xml:space="preserve"> Trường ĐH Kinh tế, ĐHQG Hà Nội</v>
          </cell>
          <cell r="R78" t="str">
            <v>TS. Đặng Công Hoàn</v>
          </cell>
          <cell r="S78" t="str">
            <v>KTCT</v>
          </cell>
          <cell r="T78" t="str">
            <v>Techcombank</v>
          </cell>
          <cell r="U78" t="str">
            <v>PGS.TS. Nguyễn Thanh Phương</v>
          </cell>
          <cell r="V78" t="str">
            <v>TCNH</v>
          </cell>
          <cell r="W78" t="str">
            <v>Học viện ngân hàng</v>
          </cell>
          <cell r="X78" t="str">
            <v>TS. Nguyễn Phú Hà</v>
          </cell>
          <cell r="Y78" t="str">
            <v>QTKD</v>
          </cell>
          <cell r="Z78" t="str">
            <v xml:space="preserve"> Trường ĐH Kinh tế, ĐHQG Hà Nội</v>
          </cell>
          <cell r="AA78" t="str">
            <v>PGS.TS. Nguyễn Văn Hiệu</v>
          </cell>
          <cell r="AB78" t="str">
            <v>TCNH</v>
          </cell>
          <cell r="AC78" t="str">
            <v>Trường Đại học Kinh tế - ĐHQGHN</v>
          </cell>
          <cell r="AD78" t="e">
            <v>#REF!</v>
          </cell>
          <cell r="AE78" t="e">
            <v>#REF!</v>
          </cell>
          <cell r="AG78" t="str">
            <v>3896 /QĐ-ĐHKT</v>
          </cell>
          <cell r="AH78" t="str">
            <v>ngày 20 tháng 12 năm 2019</v>
          </cell>
          <cell r="AJ78" t="str">
            <v>F</v>
          </cell>
          <cell r="AK78" t="str">
            <v>3896 /QĐ-ĐHKT</v>
          </cell>
          <cell r="AL78" t="str">
            <v>ngày 20 tháng 12 năm 2019</v>
          </cell>
          <cell r="AN78" t="str">
            <v>phuongthithuynga@gmail.com</v>
          </cell>
          <cell r="AO78" t="str">
            <v>0988915593</v>
          </cell>
          <cell r="AP78" t="str">
            <v>14h00</v>
          </cell>
          <cell r="AQ78" t="str">
            <v>ngày 8 tháng 1 năm 2020</v>
          </cell>
        </row>
        <row r="79">
          <cell r="A79" t="str">
            <v>Nguyễn Hà Lan Dung 23/10/1992</v>
          </cell>
          <cell r="B79" t="str">
            <v>Nguyễn Hà Lan Dung</v>
          </cell>
          <cell r="C79" t="str">
            <v>23/10/1992</v>
          </cell>
          <cell r="D79" t="str">
            <v>Bắc Ninh</v>
          </cell>
          <cell r="E79" t="str">
            <v>Nữ</v>
          </cell>
          <cell r="F79" t="str">
            <v>Tài chính - Ngân hàng</v>
          </cell>
          <cell r="G79" t="str">
            <v>QH-2017-E</v>
          </cell>
          <cell r="H79" t="str">
            <v>Tài chính - Ngân hàng</v>
          </cell>
          <cell r="I79">
            <v>60340201</v>
          </cell>
          <cell r="J79">
            <v>2</v>
          </cell>
          <cell r="K79" t="str">
            <v>Tài chính - Ngân hàng</v>
          </cell>
          <cell r="L79" t="str">
            <v>Mở rộng hoạt động cho vay tiêu dùng đối với khách hàng cá nhân tại Ngân hàng TMCP Đầu tư và Phát triển Việt Nam - Chi nhánh Bắc Ninh</v>
          </cell>
          <cell r="M79" t="str">
            <v>TS. Nguyễn Xuân Thành</v>
          </cell>
          <cell r="N79" t="str">
            <v>Cục Thuế Hà Nội</v>
          </cell>
          <cell r="O79" t="str">
            <v>PGS.TS. Lê Trung Thành</v>
          </cell>
          <cell r="P79" t="str">
            <v>TCNH</v>
          </cell>
          <cell r="Q79" t="str">
            <v xml:space="preserve"> Trường ĐH Kinh tế, ĐHQG Hà Nội</v>
          </cell>
          <cell r="R79" t="str">
            <v>PGS.TS. Nguyễn Văn Hiệu</v>
          </cell>
          <cell r="S79" t="str">
            <v>TCNH</v>
          </cell>
          <cell r="T79" t="str">
            <v>Trường Đại học Kinh tế - ĐHQGHN</v>
          </cell>
          <cell r="U79" t="str">
            <v>PGS.TS. Nguyễn Thanh Phương</v>
          </cell>
          <cell r="V79" t="str">
            <v>TCNH</v>
          </cell>
          <cell r="W79" t="str">
            <v>Học viện ngân hàng</v>
          </cell>
          <cell r="X79" t="str">
            <v>TS. Nguyễn Phú Hà</v>
          </cell>
          <cell r="Y79" t="str">
            <v>QTKD</v>
          </cell>
          <cell r="Z79" t="str">
            <v xml:space="preserve"> Trường ĐH Kinh tế, ĐHQG Hà Nội</v>
          </cell>
          <cell r="AA79" t="str">
            <v>TS. Đặng Công Hoàn</v>
          </cell>
          <cell r="AB79" t="str">
            <v>KTCT</v>
          </cell>
          <cell r="AC79" t="str">
            <v>Techcombank</v>
          </cell>
          <cell r="AD79" t="e">
            <v>#REF!</v>
          </cell>
          <cell r="AE79" t="e">
            <v>#REF!</v>
          </cell>
          <cell r="AG79" t="str">
            <v>3897 /QĐ-ĐHKT</v>
          </cell>
          <cell r="AH79" t="str">
            <v>ngày 20 tháng 12 năm 2019</v>
          </cell>
          <cell r="AJ79" t="str">
            <v>F</v>
          </cell>
          <cell r="AK79" t="str">
            <v>3897 /QĐ-ĐHKT</v>
          </cell>
          <cell r="AL79" t="str">
            <v>ngày 20 tháng 12 năm 2019</v>
          </cell>
          <cell r="AN79" t="str">
            <v>dungnhl@bidv.com.vn, dunglan92@gmail.com</v>
          </cell>
          <cell r="AO79" t="str">
            <v>0919231092</v>
          </cell>
          <cell r="AP79" t="str">
            <v>14h00</v>
          </cell>
          <cell r="AQ79" t="str">
            <v>ngày 8 tháng 1 năm 2020</v>
          </cell>
        </row>
        <row r="80">
          <cell r="A80" t="str">
            <v>Nguyễn Thị Thu Hà 14/07/1982</v>
          </cell>
          <cell r="B80" t="str">
            <v>Nguyễn Thị Thu Hà</v>
          </cell>
          <cell r="C80" t="str">
            <v>14/07/1982</v>
          </cell>
          <cell r="D80" t="str">
            <v>Hà Nội</v>
          </cell>
          <cell r="E80" t="str">
            <v>Nữ</v>
          </cell>
          <cell r="F80" t="str">
            <v>Tài chính - Ngân hàng</v>
          </cell>
          <cell r="G80" t="str">
            <v>QH-2017-E</v>
          </cell>
          <cell r="H80" t="str">
            <v>Tài chính - Ngân hàng</v>
          </cell>
          <cell r="I80">
            <v>60340201</v>
          </cell>
          <cell r="J80">
            <v>2</v>
          </cell>
          <cell r="K80" t="str">
            <v>Tài chính - Ngân hàng</v>
          </cell>
          <cell r="L80" t="str">
            <v>Quản trị rủi ro tín dụng trong hoạt động cho vay khách hàng doanh nghiệp tại Ngân hàng TMCP Công thương Việt Nam - Chi nhánh Hoàn Kiếm</v>
          </cell>
          <cell r="M80" t="str">
            <v>TS. Nguyễn Thị Kim Oanh</v>
          </cell>
          <cell r="N80" t="str">
            <v xml:space="preserve">Bảo hiểm tiền gửi Việt Nam, chi nhánh Hà Nội </v>
          </cell>
          <cell r="O80" t="str">
            <v>PGS.TS. Lê Trung Thành</v>
          </cell>
          <cell r="P80" t="str">
            <v>TCNH</v>
          </cell>
          <cell r="Q80" t="str">
            <v xml:space="preserve"> Trường ĐH Kinh tế, ĐHQG Hà Nội</v>
          </cell>
          <cell r="R80" t="str">
            <v>PGS.TS. Nguyễn Thanh Phương</v>
          </cell>
          <cell r="S80" t="str">
            <v>TCNH</v>
          </cell>
          <cell r="T80" t="str">
            <v>Học viện ngân hàng</v>
          </cell>
          <cell r="U80" t="str">
            <v>TS. Đặng Công Hoàn</v>
          </cell>
          <cell r="V80" t="str">
            <v>KTCT</v>
          </cell>
          <cell r="W80" t="str">
            <v>Techcombank</v>
          </cell>
          <cell r="X80" t="str">
            <v>TS. Nguyễn Phú Hà</v>
          </cell>
          <cell r="Y80" t="str">
            <v>QTKD</v>
          </cell>
          <cell r="Z80" t="str">
            <v xml:space="preserve"> Trường ĐH Kinh tế, ĐHQG Hà Nội</v>
          </cell>
          <cell r="AA80" t="str">
            <v>PGS.TS. Nguyễn Văn Hiệu</v>
          </cell>
          <cell r="AB80" t="str">
            <v>TCNH</v>
          </cell>
          <cell r="AC80" t="str">
            <v>Trường Đại học Kinh tế - ĐHQGHN</v>
          </cell>
          <cell r="AD80" t="e">
            <v>#REF!</v>
          </cell>
          <cell r="AE80" t="e">
            <v>#REF!</v>
          </cell>
          <cell r="AG80" t="str">
            <v>3898 /QĐ-ĐHKT</v>
          </cell>
          <cell r="AH80" t="str">
            <v>ngày 20 tháng 12 năm 2019</v>
          </cell>
          <cell r="AJ80" t="str">
            <v>F</v>
          </cell>
          <cell r="AK80" t="str">
            <v>3898 /QĐ-ĐHKT</v>
          </cell>
          <cell r="AL80" t="str">
            <v>ngày 20 tháng 12 năm 2019</v>
          </cell>
          <cell r="AN80" t="str">
            <v>hantt124@vietinbank.vn</v>
          </cell>
          <cell r="AO80" t="str">
            <v>0983439884</v>
          </cell>
          <cell r="AP80" t="str">
            <v>14h00</v>
          </cell>
          <cell r="AQ80" t="str">
            <v>ngày 8 tháng 1 năm 2020</v>
          </cell>
        </row>
        <row r="81">
          <cell r="A81" t="str">
            <v>Nguyễn Hồng Vân 19/07/1994</v>
          </cell>
          <cell r="B81" t="str">
            <v>Nguyễn Hồng Vân</v>
          </cell>
          <cell r="C81" t="str">
            <v>19/07/1994</v>
          </cell>
          <cell r="D81" t="str">
            <v>Hà Nội</v>
          </cell>
          <cell r="E81" t="str">
            <v>Nữ</v>
          </cell>
          <cell r="F81" t="str">
            <v>Tài chính - Ngân hàng</v>
          </cell>
          <cell r="G81" t="str">
            <v>QH-2017-E</v>
          </cell>
          <cell r="H81" t="str">
            <v>Tài chính - Ngân hàng</v>
          </cell>
          <cell r="I81">
            <v>60340201</v>
          </cell>
          <cell r="J81">
            <v>2</v>
          </cell>
          <cell r="K81" t="str">
            <v>Tài chính - Ngân hàng</v>
          </cell>
          <cell r="L81" t="str">
            <v xml:space="preserve">Phát triển dịch vụ Mobile Banking tại Ngân hàng TMCP Ngoại thương Việt Nam </v>
          </cell>
          <cell r="M81" t="str">
            <v>TS. Trần Thị Vân Anh</v>
          </cell>
          <cell r="N81" t="str">
            <v xml:space="preserve"> Trường ĐH Kinh tế, ĐHQG Hà Nội</v>
          </cell>
          <cell r="O81" t="str">
            <v>PGS.TS. Lê Trung Thành</v>
          </cell>
          <cell r="P81" t="str">
            <v>TCNH</v>
          </cell>
          <cell r="Q81" t="str">
            <v xml:space="preserve"> Trường ĐH Kinh tế, ĐHQG Hà Nội</v>
          </cell>
          <cell r="R81" t="str">
            <v>TS. Đặng Công Hoàn</v>
          </cell>
          <cell r="S81" t="str">
            <v>KTCT</v>
          </cell>
          <cell r="T81" t="str">
            <v>Techcombank</v>
          </cell>
          <cell r="U81" t="str">
            <v>PGS.TS. Nguyễn Văn Hiệu</v>
          </cell>
          <cell r="V81" t="str">
            <v>TCNH</v>
          </cell>
          <cell r="W81" t="str">
            <v>Trường Đại học Kinh tế - ĐHQGHN</v>
          </cell>
          <cell r="X81" t="str">
            <v>TS. Nguyễn Phú Hà</v>
          </cell>
          <cell r="Y81" t="str">
            <v>QTKD</v>
          </cell>
          <cell r="Z81" t="str">
            <v xml:space="preserve"> Trường ĐH Kinh tế, ĐHQG Hà Nội</v>
          </cell>
          <cell r="AA81" t="str">
            <v>PGS.TS. Nguyễn Thanh Phương</v>
          </cell>
          <cell r="AB81" t="str">
            <v>TCNH</v>
          </cell>
          <cell r="AC81" t="str">
            <v>Học viện ngân hàng</v>
          </cell>
          <cell r="AD81" t="e">
            <v>#REF!</v>
          </cell>
          <cell r="AE81" t="e">
            <v>#REF!</v>
          </cell>
          <cell r="AG81" t="str">
            <v>3899 /QĐ-ĐHKT</v>
          </cell>
          <cell r="AH81" t="str">
            <v>ngày 20 tháng 12 năm 2019</v>
          </cell>
          <cell r="AJ81" t="str">
            <v>F</v>
          </cell>
          <cell r="AK81" t="str">
            <v>3899 /QĐ-ĐHKT</v>
          </cell>
          <cell r="AL81" t="str">
            <v>ngày 20 tháng 12 năm 2019</v>
          </cell>
          <cell r="AN81" t="str">
            <v>vannh794@gmail.com</v>
          </cell>
          <cell r="AO81" t="str">
            <v>0989468758</v>
          </cell>
          <cell r="AP81" t="str">
            <v>14h00</v>
          </cell>
          <cell r="AQ81" t="str">
            <v>ngày 8 tháng 1 năm 2020</v>
          </cell>
        </row>
        <row r="82">
          <cell r="A82" t="str">
            <v>Trương Thị Thu Hiền 29/05/1983</v>
          </cell>
          <cell r="B82" t="str">
            <v>Trương Thị Thu Hiền</v>
          </cell>
          <cell r="C82" t="str">
            <v>29/05/1983</v>
          </cell>
          <cell r="D82" t="str">
            <v>Thanh Hóa</v>
          </cell>
          <cell r="E82" t="str">
            <v>Nữ</v>
          </cell>
          <cell r="F82" t="str">
            <v>Tài chính - Ngân hàng</v>
          </cell>
          <cell r="G82" t="str">
            <v>QH-2017-E</v>
          </cell>
          <cell r="H82" t="str">
            <v>Tài chính - Ngân hàng</v>
          </cell>
          <cell r="I82">
            <v>60340201</v>
          </cell>
          <cell r="J82">
            <v>2</v>
          </cell>
          <cell r="K82" t="str">
            <v>Tài chính - Ngân hàng</v>
          </cell>
          <cell r="L82" t="str">
            <v>Nâng cao hiệu quả huy động vốn tại Ngân hàng TMCP Xuất Nhập Khẩu Việt Nam - Chi nhánh Ba Đình</v>
          </cell>
          <cell r="M82" t="str">
            <v>TS. Trần Trung Tuấn</v>
          </cell>
          <cell r="N82" t="str">
            <v xml:space="preserve"> Trường ĐH Kinh tế quốc dân</v>
          </cell>
          <cell r="O82" t="str">
            <v>PGS.TS. Lê Trung Thành</v>
          </cell>
          <cell r="P82" t="str">
            <v>TCNH</v>
          </cell>
          <cell r="Q82" t="str">
            <v xml:space="preserve"> Trường ĐH Kinh tế, ĐHQG Hà Nội</v>
          </cell>
          <cell r="R82" t="str">
            <v>PGS.TS. Nguyễn Thanh Phương</v>
          </cell>
          <cell r="S82" t="str">
            <v>TCNH</v>
          </cell>
          <cell r="T82" t="str">
            <v>Học viện ngân hàng</v>
          </cell>
          <cell r="U82" t="str">
            <v>PGS.TS. Nguyễn Văn Hiệu</v>
          </cell>
          <cell r="V82" t="str">
            <v>TCNH</v>
          </cell>
          <cell r="W82" t="str">
            <v>Trường Đại học Kinh tế - ĐHQGHN</v>
          </cell>
          <cell r="X82" t="str">
            <v>TS. Nguyễn Phú Hà</v>
          </cell>
          <cell r="Y82" t="str">
            <v>QTKD</v>
          </cell>
          <cell r="Z82" t="str">
            <v xml:space="preserve"> Trường ĐH Kinh tế, ĐHQG Hà Nội</v>
          </cell>
          <cell r="AA82" t="str">
            <v>TS. Đặng Công Hoàn</v>
          </cell>
          <cell r="AB82" t="str">
            <v>KTCT</v>
          </cell>
          <cell r="AC82" t="str">
            <v>Techcombank</v>
          </cell>
          <cell r="AD82" t="e">
            <v>#REF!</v>
          </cell>
          <cell r="AE82" t="e">
            <v>#REF!</v>
          </cell>
          <cell r="AG82" t="str">
            <v>3900 /QĐ-ĐHKT</v>
          </cell>
          <cell r="AH82" t="str">
            <v>ngày 20 tháng 12 năm 2019</v>
          </cell>
          <cell r="AJ82" t="str">
            <v>F</v>
          </cell>
          <cell r="AK82" t="str">
            <v>3900 /QĐ-ĐHKT</v>
          </cell>
          <cell r="AL82" t="str">
            <v>ngày 20 tháng 12 năm 2019</v>
          </cell>
          <cell r="AN82" t="str">
            <v>hien.ttthu83@gmail.com</v>
          </cell>
          <cell r="AO82" t="str">
            <v>0912777255</v>
          </cell>
          <cell r="AP82" t="str">
            <v>14h00</v>
          </cell>
          <cell r="AQ82" t="str">
            <v>ngày 8 tháng 1 năm 2020</v>
          </cell>
        </row>
        <row r="83">
          <cell r="A83" t="str">
            <v>Nguyễn Tiến Đạt 27/11/1995</v>
          </cell>
          <cell r="B83" t="str">
            <v>Nguyễn Tiến Đạt</v>
          </cell>
          <cell r="C83" t="str">
            <v>27/11/1995</v>
          </cell>
          <cell r="D83" t="str">
            <v>Hà Nội</v>
          </cell>
          <cell r="E83" t="str">
            <v>Nam</v>
          </cell>
          <cell r="F83" t="str">
            <v>Tài chính - Ngân hàng</v>
          </cell>
          <cell r="G83" t="str">
            <v>QH-2017-E</v>
          </cell>
          <cell r="H83" t="str">
            <v>Tài chính - Ngân hàng</v>
          </cell>
          <cell r="I83">
            <v>60340201</v>
          </cell>
          <cell r="J83">
            <v>3</v>
          </cell>
          <cell r="K83" t="str">
            <v>Tài chính - Ngân hàng</v>
          </cell>
          <cell r="L83" t="str">
            <v>Quản lý rủi ro tín dụng trong cho vay khách hàng doanh nghiệp tại Ngân hàng TMCP Bưu điện Liên Việt</v>
          </cell>
          <cell r="M83" t="str">
            <v>PGS. TS. Trần Thị Thanh Tú</v>
          </cell>
          <cell r="N83" t="str">
            <v xml:space="preserve"> Trường ĐH Kinh tế, ĐHQG Hà Nội</v>
          </cell>
          <cell r="O83" t="str">
            <v>PGS.TS. Trịnh Thị Hoa Mai</v>
          </cell>
          <cell r="P83" t="str">
            <v>KTCT</v>
          </cell>
          <cell r="Q83" t="str">
            <v>Nguyên cán bộ Trường ĐH Kinh tế, ĐHQG Hà Nội</v>
          </cell>
          <cell r="R83" t="str">
            <v>PGS.TS. Nguyễn Anh Tuấn</v>
          </cell>
          <cell r="S83" t="str">
            <v>KTQT</v>
          </cell>
          <cell r="T83" t="str">
            <v>Trường ĐHSP Thể dục Thể thao HN</v>
          </cell>
          <cell r="U83" t="str">
            <v>PGS.TS. Lê Hoàng Nga</v>
          </cell>
          <cell r="V83" t="str">
            <v>TCNH</v>
          </cell>
          <cell r="W83" t="str">
            <v>Trung tâm Nghiên cứu khoa học và Đào tạo chứng khoán</v>
          </cell>
          <cell r="X83" t="str">
            <v>TS. Nguyễn Thị Nhung</v>
          </cell>
          <cell r="Y83" t="str">
            <v>TCQT</v>
          </cell>
          <cell r="Z83" t="str">
            <v xml:space="preserve"> Trường ĐH Kinh tế, ĐHQG Hà Nội</v>
          </cell>
          <cell r="AA83" t="str">
            <v>TS. Đinh Thị Thanh Vân</v>
          </cell>
          <cell r="AB83" t="str">
            <v>TCNH</v>
          </cell>
          <cell r="AC83" t="str">
            <v xml:space="preserve"> Trường ĐH Kinh tế, ĐHQG Hà Nội</v>
          </cell>
          <cell r="AD83" t="e">
            <v>#REF!</v>
          </cell>
          <cell r="AE83" t="e">
            <v>#REF!</v>
          </cell>
          <cell r="AG83" t="str">
            <v>3901 /QĐ-ĐHKT</v>
          </cell>
          <cell r="AH83" t="str">
            <v>ngày 20 tháng 12 năm 2019</v>
          </cell>
          <cell r="AJ83" t="str">
            <v>F</v>
          </cell>
          <cell r="AK83" t="str">
            <v>3901 /QĐ-ĐHKT</v>
          </cell>
          <cell r="AL83" t="str">
            <v>ngày 20 tháng 12 năm 2019</v>
          </cell>
          <cell r="AN83" t="str">
            <v>tiendatchuvanan@gmail.com</v>
          </cell>
          <cell r="AO83" t="str">
            <v>0961581539</v>
          </cell>
          <cell r="AP83" t="str">
            <v>14h00</v>
          </cell>
          <cell r="AQ83" t="str">
            <v>ngày 8 tháng 1 năm 2020</v>
          </cell>
        </row>
        <row r="84">
          <cell r="A84" t="str">
            <v>Nguyễn Thị Mai Hương 22/09/1992</v>
          </cell>
          <cell r="B84" t="str">
            <v>Nguyễn Thị Mai Hương</v>
          </cell>
          <cell r="C84" t="str">
            <v>22/09/1992</v>
          </cell>
          <cell r="D84" t="str">
            <v>Thái Nguyên</v>
          </cell>
          <cell r="E84" t="str">
            <v>Nữ</v>
          </cell>
          <cell r="F84" t="str">
            <v>Tài chính - Ngân hàng</v>
          </cell>
          <cell r="G84" t="str">
            <v>QH-2017-E</v>
          </cell>
          <cell r="H84" t="str">
            <v>Tài chính - Ngân hàng</v>
          </cell>
          <cell r="I84">
            <v>60340201</v>
          </cell>
          <cell r="J84">
            <v>3</v>
          </cell>
          <cell r="K84" t="str">
            <v>Tài chính - Ngân hàng</v>
          </cell>
          <cell r="L84" t="str">
            <v>Quản trị rủi ro tín dụng theo BASEL II tại ngân hàng TMCP Đầu tư và Phát triển Việt Nam</v>
          </cell>
          <cell r="M84" t="str">
            <v>TS. Nguyễn Phú Hà</v>
          </cell>
          <cell r="N84" t="str">
            <v xml:space="preserve"> Trường ĐH Kinh tế, ĐHQG Hà Nội</v>
          </cell>
          <cell r="O84" t="str">
            <v>PGS.TS. Trịnh Thị Hoa Mai</v>
          </cell>
          <cell r="P84" t="str">
            <v>KTCT</v>
          </cell>
          <cell r="Q84" t="str">
            <v>Nguyên cán bộ Trường ĐH Kinh tế, ĐHQG Hà Nội</v>
          </cell>
          <cell r="R84" t="str">
            <v>TS. Đinh Thị Thanh Vân</v>
          </cell>
          <cell r="S84" t="str">
            <v>TCNH</v>
          </cell>
          <cell r="T84" t="str">
            <v xml:space="preserve"> Trường ĐH Kinh tế, ĐHQG Hà Nội</v>
          </cell>
          <cell r="U84" t="str">
            <v>PGS.TS. Lê Hoàng Nga</v>
          </cell>
          <cell r="V84" t="str">
            <v>TCNH</v>
          </cell>
          <cell r="W84" t="str">
            <v>Trung tâm Nghiên cứu khoa học và Đào tạo chứng khoán</v>
          </cell>
          <cell r="X84" t="str">
            <v>TS. Nguyễn Thị Nhung</v>
          </cell>
          <cell r="Y84" t="str">
            <v>TCQT</v>
          </cell>
          <cell r="Z84" t="str">
            <v xml:space="preserve"> Trường ĐH Kinh tế, ĐHQG Hà Nội</v>
          </cell>
          <cell r="AA84" t="str">
            <v>PGS.TS. Nguyễn Anh Tuấn</v>
          </cell>
          <cell r="AB84" t="str">
            <v>KTQT</v>
          </cell>
          <cell r="AC84" t="str">
            <v>Trường ĐHSP Thể dục Thể thao HN</v>
          </cell>
          <cell r="AD84" t="e">
            <v>#REF!</v>
          </cell>
          <cell r="AE84" t="e">
            <v>#REF!</v>
          </cell>
          <cell r="AG84" t="str">
            <v>3902 /QĐ-ĐHKT</v>
          </cell>
          <cell r="AH84" t="str">
            <v>ngày 20 tháng 12 năm 2019</v>
          </cell>
          <cell r="AJ84" t="str">
            <v>F</v>
          </cell>
          <cell r="AK84" t="str">
            <v>3902 /QĐ-ĐHKT</v>
          </cell>
          <cell r="AL84" t="str">
            <v>ngày 20 tháng 12 năm 2019</v>
          </cell>
          <cell r="AN84" t="str">
            <v>wind.mhm@gmail.com</v>
          </cell>
          <cell r="AO84" t="str">
            <v>0913894355</v>
          </cell>
          <cell r="AP84" t="str">
            <v>14h00</v>
          </cell>
          <cell r="AQ84" t="str">
            <v>ngày 8 tháng 1 năm 2020</v>
          </cell>
        </row>
        <row r="85">
          <cell r="A85" t="str">
            <v>Nguyễn Tiến Đạt 20/11/1991</v>
          </cell>
          <cell r="B85" t="str">
            <v>Nguyễn Tiến Đạt</v>
          </cell>
          <cell r="C85" t="str">
            <v>20/11/1991</v>
          </cell>
          <cell r="D85" t="str">
            <v>Hải Phòng</v>
          </cell>
          <cell r="E85" t="str">
            <v>Nam</v>
          </cell>
          <cell r="F85" t="str">
            <v>Tài chính - Ngân hàng</v>
          </cell>
          <cell r="G85" t="str">
            <v>QH-2017-E</v>
          </cell>
          <cell r="H85" t="str">
            <v>Tài chính - Ngân hàng</v>
          </cell>
          <cell r="I85">
            <v>60340201</v>
          </cell>
          <cell r="J85">
            <v>3</v>
          </cell>
          <cell r="K85" t="str">
            <v>Tài chính - Ngân hàng</v>
          </cell>
          <cell r="L85" t="str">
            <v>Thẩm định cho vay tại trung tâm thẩm định khách hàng cá nhân Ngân hàng TMCP Quân đội</v>
          </cell>
          <cell r="M85" t="str">
            <v>TS. Trịnh Thị Phan Lan</v>
          </cell>
          <cell r="N85" t="str">
            <v xml:space="preserve"> Trường ĐH Kinh tế, ĐHQG Hà Nội</v>
          </cell>
          <cell r="O85" t="str">
            <v>PGS.TS. Trịnh Thị Hoa Mai</v>
          </cell>
          <cell r="P85" t="str">
            <v>KTCT</v>
          </cell>
          <cell r="Q85" t="str">
            <v>Nguyên cán bộ Trường ĐH Kinh tế, ĐHQG Hà Nội</v>
          </cell>
          <cell r="R85" t="str">
            <v>PGS.TS. Lê Hoàng Nga</v>
          </cell>
          <cell r="S85" t="str">
            <v>TCNH</v>
          </cell>
          <cell r="T85" t="str">
            <v>Trung tâm Nghiên cứu khoa học và Đào tạo chứng khoán</v>
          </cell>
          <cell r="U85" t="str">
            <v>PGS.TS. Nguyễn Anh Tuấn</v>
          </cell>
          <cell r="V85" t="str">
            <v>KTQT</v>
          </cell>
          <cell r="W85" t="str">
            <v>Trường ĐHSP Thể dục Thể thao HN</v>
          </cell>
          <cell r="X85" t="str">
            <v>TS. Nguyễn Thị Nhung</v>
          </cell>
          <cell r="Y85" t="str">
            <v>TCQT</v>
          </cell>
          <cell r="Z85" t="str">
            <v xml:space="preserve"> Trường ĐH Kinh tế, ĐHQG Hà Nội</v>
          </cell>
          <cell r="AA85" t="str">
            <v>TS. Đinh Thị Thanh Vân</v>
          </cell>
          <cell r="AB85" t="str">
            <v>TCNH</v>
          </cell>
          <cell r="AC85" t="str">
            <v xml:space="preserve"> Trường ĐH Kinh tế, ĐHQG Hà Nội</v>
          </cell>
          <cell r="AD85" t="e">
            <v>#REF!</v>
          </cell>
          <cell r="AE85" t="e">
            <v>#REF!</v>
          </cell>
          <cell r="AG85" t="str">
            <v>3903 /QĐ-ĐHKT</v>
          </cell>
          <cell r="AH85" t="str">
            <v>ngày 20 tháng 12 năm 2019</v>
          </cell>
          <cell r="AJ85" t="str">
            <v>F</v>
          </cell>
          <cell r="AK85" t="str">
            <v>3903 /QĐ-ĐHKT</v>
          </cell>
          <cell r="AL85" t="str">
            <v>ngày 20 tháng 12 năm 2019</v>
          </cell>
          <cell r="AN85" t="str">
            <v>tiendatnhk12@gmail.com</v>
          </cell>
          <cell r="AO85" t="str">
            <v>0902103960</v>
          </cell>
          <cell r="AP85" t="str">
            <v>14h00</v>
          </cell>
          <cell r="AQ85" t="str">
            <v>ngày 8 tháng 1 năm 2020</v>
          </cell>
        </row>
        <row r="86">
          <cell r="A86" t="str">
            <v>Vương Hồng Trung 18/10/1982</v>
          </cell>
          <cell r="B86" t="str">
            <v>Vương Hồng Trung</v>
          </cell>
          <cell r="C86" t="str">
            <v>18/10/1982</v>
          </cell>
          <cell r="D86" t="str">
            <v>Hà Nội</v>
          </cell>
          <cell r="E86" t="str">
            <v>Nam</v>
          </cell>
          <cell r="F86" t="str">
            <v>Tài chính - Ngân hàng</v>
          </cell>
          <cell r="G86" t="str">
            <v>QH-2015-E</v>
          </cell>
          <cell r="H86" t="str">
            <v>Tài chính - Ngân hàng</v>
          </cell>
          <cell r="I86">
            <v>60340201</v>
          </cell>
          <cell r="J86">
            <v>3</v>
          </cell>
          <cell r="K86" t="str">
            <v>Tài chính - Ngân hàng</v>
          </cell>
          <cell r="L86" t="str">
            <v>Xử lý nợ xấu tại Ngân hàng TMCP Đầu tư và Phát triển Việt Nam - Chi nhánh Cầu Giấy</v>
          </cell>
          <cell r="M86" t="str">
            <v>TS. Nguyễn Mạnh Hùng</v>
          </cell>
          <cell r="N86" t="str">
            <v>Ngân hàng nhà nước Việt Nam</v>
          </cell>
          <cell r="O86" t="str">
            <v>PGS.TS. Trịnh Thị Hoa Mai</v>
          </cell>
          <cell r="P86" t="str">
            <v>KTCT</v>
          </cell>
          <cell r="Q86" t="str">
            <v>Nguyên cán bộ Trường ĐH Kinh tế, ĐHQG Hà Nội</v>
          </cell>
          <cell r="R86" t="str">
            <v>PGS.TS. Nguyễn Anh Tuấn</v>
          </cell>
          <cell r="S86" t="str">
            <v>KTQT</v>
          </cell>
          <cell r="T86" t="str">
            <v>Trường ĐHSP Thể dục Thể thao HN</v>
          </cell>
          <cell r="U86" t="str">
            <v>TS. Đinh Thị Thanh Vân</v>
          </cell>
          <cell r="V86" t="str">
            <v>TCNH</v>
          </cell>
          <cell r="W86" t="str">
            <v xml:space="preserve"> Trường ĐH Kinh tế, ĐHQG Hà Nội</v>
          </cell>
          <cell r="X86" t="str">
            <v>TS. Nguyễn Thị Nhung</v>
          </cell>
          <cell r="Y86" t="str">
            <v>TCQT</v>
          </cell>
          <cell r="Z86" t="str">
            <v xml:space="preserve"> Trường ĐH Kinh tế, ĐHQG Hà Nội</v>
          </cell>
          <cell r="AA86" t="str">
            <v>PGS.TS. Lê Hoàng Nga</v>
          </cell>
          <cell r="AB86" t="str">
            <v>TCNH</v>
          </cell>
          <cell r="AC86" t="str">
            <v>Trung tâm Nghiên cứu khoa học và Đào tạo chứng khoán</v>
          </cell>
          <cell r="AD86" t="e">
            <v>#REF!</v>
          </cell>
          <cell r="AE86" t="e">
            <v>#REF!</v>
          </cell>
          <cell r="AG86" t="str">
            <v>3904 /QĐ-ĐHKT</v>
          </cell>
          <cell r="AH86" t="str">
            <v>ngày 20 tháng 12 năm 2019</v>
          </cell>
          <cell r="AJ86" t="str">
            <v>F</v>
          </cell>
          <cell r="AK86" t="str">
            <v>3904 /QĐ-ĐHKT</v>
          </cell>
          <cell r="AL86" t="str">
            <v>ngày 20 tháng 12 năm 2019</v>
          </cell>
          <cell r="AN86" t="str">
            <v>trungvh.bidv@gmail.com</v>
          </cell>
          <cell r="AO86" t="str">
            <v>0977765666</v>
          </cell>
          <cell r="AP86" t="str">
            <v>14h00</v>
          </cell>
          <cell r="AQ86" t="str">
            <v>ngày 8 tháng 1 năm 2020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anguyenhcma1@gmail.com" TargetMode="External"/><Relationship Id="rId2" Type="http://schemas.openxmlformats.org/officeDocument/2006/relationships/hyperlink" Target="mailto:bacnt91@gmail.com" TargetMode="External"/><Relationship Id="rId1" Type="http://schemas.openxmlformats.org/officeDocument/2006/relationships/hyperlink" Target="mailto:oanhlh29393@gmail.com" TargetMode="External"/><Relationship Id="rId6" Type="http://schemas.openxmlformats.org/officeDocument/2006/relationships/printerSettings" Target="../printerSettings/printerSettings1.bin"/><Relationship Id="rId5" Type="http://schemas.openxmlformats.org/officeDocument/2006/relationships/hyperlink" Target="mailto:hoangvanbinh2011@gmail.com" TargetMode="External"/><Relationship Id="rId4" Type="http://schemas.openxmlformats.org/officeDocument/2006/relationships/hyperlink" Target="mailto:nguyenthanhphuc@gmail.com"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mailto:huyennguyen1511@gmail.com" TargetMode="External"/><Relationship Id="rId21" Type="http://schemas.openxmlformats.org/officeDocument/2006/relationships/hyperlink" Target="mailto:trungthai139@gmail.com" TargetMode="External"/><Relationship Id="rId42" Type="http://schemas.openxmlformats.org/officeDocument/2006/relationships/hyperlink" Target="mailto:truonghuyen.tb90@gmail.com" TargetMode="External"/><Relationship Id="rId47" Type="http://schemas.openxmlformats.org/officeDocument/2006/relationships/hyperlink" Target="mailto:nguyenlinh.ibl@gmail.com" TargetMode="External"/><Relationship Id="rId63" Type="http://schemas.openxmlformats.org/officeDocument/2006/relationships/hyperlink" Target="mailto:hanth.tah@vietcombank.com.vn" TargetMode="External"/><Relationship Id="rId68" Type="http://schemas.openxmlformats.org/officeDocument/2006/relationships/hyperlink" Target="mailto:trang.furnico@gmail.com" TargetMode="External"/><Relationship Id="rId7" Type="http://schemas.openxmlformats.org/officeDocument/2006/relationships/hyperlink" Target="mailto:yenpk@pvcombank.com.vn" TargetMode="External"/><Relationship Id="rId71" Type="http://schemas.openxmlformats.org/officeDocument/2006/relationships/printerSettings" Target="../printerSettings/printerSettings10.bin"/><Relationship Id="rId2" Type="http://schemas.openxmlformats.org/officeDocument/2006/relationships/hyperlink" Target="mailto:tunglehtc7@gmail.com" TargetMode="External"/><Relationship Id="rId16" Type="http://schemas.openxmlformats.org/officeDocument/2006/relationships/hyperlink" Target="mailto:binhbt2@bidv.com.vn" TargetMode="External"/><Relationship Id="rId29" Type="http://schemas.openxmlformats.org/officeDocument/2006/relationships/hyperlink" Target="mailto:thuyhtt150984@gmail.com" TargetMode="External"/><Relationship Id="rId11" Type="http://schemas.openxmlformats.org/officeDocument/2006/relationships/hyperlink" Target="mailto:tienthanhtuanminh@gmail.com" TargetMode="External"/><Relationship Id="rId24" Type="http://schemas.openxmlformats.org/officeDocument/2006/relationships/hyperlink" Target="mailto:hungducpham89@gmail.com" TargetMode="External"/><Relationship Id="rId32" Type="http://schemas.openxmlformats.org/officeDocument/2006/relationships/hyperlink" Target="mailto:ngahvnh@gmail.com" TargetMode="External"/><Relationship Id="rId37" Type="http://schemas.openxmlformats.org/officeDocument/2006/relationships/hyperlink" Target="mailto:kimanh1710199@gmail.com" TargetMode="External"/><Relationship Id="rId40" Type="http://schemas.openxmlformats.org/officeDocument/2006/relationships/hyperlink" Target="mailto:huyenvu.neu@gmail.com" TargetMode="External"/><Relationship Id="rId45" Type="http://schemas.openxmlformats.org/officeDocument/2006/relationships/hyperlink" Target="mailto:huongpt209@gmail.com" TargetMode="External"/><Relationship Id="rId53" Type="http://schemas.openxmlformats.org/officeDocument/2006/relationships/hyperlink" Target="mailto:thuthuy509@gmail.com" TargetMode="External"/><Relationship Id="rId58" Type="http://schemas.openxmlformats.org/officeDocument/2006/relationships/hyperlink" Target="mailto:hong30111@gmail.com" TargetMode="External"/><Relationship Id="rId66" Type="http://schemas.openxmlformats.org/officeDocument/2006/relationships/hyperlink" Target="mailto:phuonglinh2484@gmail.com" TargetMode="External"/><Relationship Id="rId5" Type="http://schemas.openxmlformats.org/officeDocument/2006/relationships/hyperlink" Target="mailto:tranxuanhieu.bkit@gmail.com" TargetMode="External"/><Relationship Id="rId61" Type="http://schemas.openxmlformats.org/officeDocument/2006/relationships/hyperlink" Target="mailto:dovietanh2510@gmail.com" TargetMode="External"/><Relationship Id="rId19" Type="http://schemas.openxmlformats.org/officeDocument/2006/relationships/hyperlink" Target="mailto:thuysnail.bank@gmail.com" TargetMode="External"/><Relationship Id="rId14" Type="http://schemas.openxmlformats.org/officeDocument/2006/relationships/hyperlink" Target="mailto:ms.thuylinh89@gmail.com" TargetMode="External"/><Relationship Id="rId22" Type="http://schemas.openxmlformats.org/officeDocument/2006/relationships/hyperlink" Target="mailto:nguyenthidiep@vnu.edu.vn" TargetMode="External"/><Relationship Id="rId27" Type="http://schemas.openxmlformats.org/officeDocument/2006/relationships/hyperlink" Target="mailto:son.nguyenbakt@gmail.com" TargetMode="External"/><Relationship Id="rId30" Type="http://schemas.openxmlformats.org/officeDocument/2006/relationships/hyperlink" Target="mailto:ngocmaie7.vcu@gmail.com" TargetMode="External"/><Relationship Id="rId35" Type="http://schemas.openxmlformats.org/officeDocument/2006/relationships/hyperlink" Target="mailto:tunglt@pvep.com.vn" TargetMode="External"/><Relationship Id="rId43" Type="http://schemas.openxmlformats.org/officeDocument/2006/relationships/hyperlink" Target="mailto:thuydung92tran@gmail.com" TargetMode="External"/><Relationship Id="rId48" Type="http://schemas.openxmlformats.org/officeDocument/2006/relationships/hyperlink" Target="mailto:ngocaob@gmail.com" TargetMode="External"/><Relationship Id="rId56" Type="http://schemas.openxmlformats.org/officeDocument/2006/relationships/hyperlink" Target="mailto:ngtrieut32@gmail.com" TargetMode="External"/><Relationship Id="rId64" Type="http://schemas.openxmlformats.org/officeDocument/2006/relationships/hyperlink" Target="mailto:pham.ngocthach378@gmail.com" TargetMode="External"/><Relationship Id="rId69" Type="http://schemas.openxmlformats.org/officeDocument/2006/relationships/hyperlink" Target="mailto:nguyentrongvinhktdn@gmail.com" TargetMode="External"/><Relationship Id="rId8" Type="http://schemas.openxmlformats.org/officeDocument/2006/relationships/hyperlink" Target="mailto:tu.ptit91@gmail.com" TargetMode="External"/><Relationship Id="rId51" Type="http://schemas.openxmlformats.org/officeDocument/2006/relationships/hyperlink" Target="mailto:thuthaodao0710@gmail.com" TargetMode="External"/><Relationship Id="rId3" Type="http://schemas.openxmlformats.org/officeDocument/2006/relationships/hyperlink" Target="mailto:phanhoc.dtn@gmail.com" TargetMode="External"/><Relationship Id="rId12" Type="http://schemas.openxmlformats.org/officeDocument/2006/relationships/hyperlink" Target="mailto:dinhbichxuan@gmail.com" TargetMode="External"/><Relationship Id="rId17" Type="http://schemas.openxmlformats.org/officeDocument/2006/relationships/hyperlink" Target="mailto:thanhbinhmhb@gmail.com" TargetMode="External"/><Relationship Id="rId25" Type="http://schemas.openxmlformats.org/officeDocument/2006/relationships/hyperlink" Target="mailto:vinhlh131@gmail.com" TargetMode="External"/><Relationship Id="rId33" Type="http://schemas.openxmlformats.org/officeDocument/2006/relationships/hyperlink" Target="mailto:nguyenhaminh3010@gmail.com" TargetMode="External"/><Relationship Id="rId38" Type="http://schemas.openxmlformats.org/officeDocument/2006/relationships/hyperlink" Target="mailto:tuyennt1012@gmail.com" TargetMode="External"/><Relationship Id="rId46" Type="http://schemas.openxmlformats.org/officeDocument/2006/relationships/hyperlink" Target="mailto:hoangquocdung.vnn@gmail.com" TargetMode="External"/><Relationship Id="rId59" Type="http://schemas.openxmlformats.org/officeDocument/2006/relationships/hyperlink" Target="mailto:quynhpham1087@gmail.com" TargetMode="External"/><Relationship Id="rId67" Type="http://schemas.openxmlformats.org/officeDocument/2006/relationships/hyperlink" Target="mailto:huenguyen2809@gmail.com" TargetMode="External"/><Relationship Id="rId20" Type="http://schemas.openxmlformats.org/officeDocument/2006/relationships/hyperlink" Target="mailto:longnt128@gmail.com" TargetMode="External"/><Relationship Id="rId41" Type="http://schemas.openxmlformats.org/officeDocument/2006/relationships/hyperlink" Target="mailto:quangtranhuy@hotmail.com" TargetMode="External"/><Relationship Id="rId54" Type="http://schemas.openxmlformats.org/officeDocument/2006/relationships/hyperlink" Target="mailto:phamvietcuongtthy@gmail.com" TargetMode="External"/><Relationship Id="rId62" Type="http://schemas.openxmlformats.org/officeDocument/2006/relationships/hyperlink" Target="mailto:bacnx.yec@gmail.com" TargetMode="External"/><Relationship Id="rId70" Type="http://schemas.openxmlformats.org/officeDocument/2006/relationships/hyperlink" Target="mailto:quynhvt84@gmail.com" TargetMode="External"/><Relationship Id="rId1" Type="http://schemas.openxmlformats.org/officeDocument/2006/relationships/hyperlink" Target="mailto:quynhnapa@gmail.com" TargetMode="External"/><Relationship Id="rId6" Type="http://schemas.openxmlformats.org/officeDocument/2006/relationships/hyperlink" Target="mailto:huehh2903@gmail.com" TargetMode="External"/><Relationship Id="rId15" Type="http://schemas.openxmlformats.org/officeDocument/2006/relationships/hyperlink" Target="mailto:thanghqbn@gmail.com" TargetMode="External"/><Relationship Id="rId23" Type="http://schemas.openxmlformats.org/officeDocument/2006/relationships/hyperlink" Target="mailto:hphuong.kt@gmail.com" TargetMode="External"/><Relationship Id="rId28" Type="http://schemas.openxmlformats.org/officeDocument/2006/relationships/hyperlink" Target="mailto:hunght2211@gmail.com" TargetMode="External"/><Relationship Id="rId36" Type="http://schemas.openxmlformats.org/officeDocument/2006/relationships/hyperlink" Target="mailto:sonlethanh21991@gmail.com" TargetMode="External"/><Relationship Id="rId49" Type="http://schemas.openxmlformats.org/officeDocument/2006/relationships/hyperlink" Target="mailto:thaonguyen.banana@gmail.com" TargetMode="External"/><Relationship Id="rId57" Type="http://schemas.openxmlformats.org/officeDocument/2006/relationships/hyperlink" Target="mailto:yennguyenngoc1911@gmail.com" TargetMode="External"/><Relationship Id="rId10" Type="http://schemas.openxmlformats.org/officeDocument/2006/relationships/hyperlink" Target="mailto:ngocanh.vuw10@gmail.com" TargetMode="External"/><Relationship Id="rId31" Type="http://schemas.openxmlformats.org/officeDocument/2006/relationships/hyperlink" Target="mailto:dodat2766@gmail.com" TargetMode="External"/><Relationship Id="rId44" Type="http://schemas.openxmlformats.org/officeDocument/2006/relationships/hyperlink" Target="mailto:lanjuly.edocs91@gmail.com" TargetMode="External"/><Relationship Id="rId52" Type="http://schemas.openxmlformats.org/officeDocument/2006/relationships/hyperlink" Target="mailto:mr.hieu2910@gmail.com" TargetMode="External"/><Relationship Id="rId60" Type="http://schemas.openxmlformats.org/officeDocument/2006/relationships/hyperlink" Target="mailto:tvnam.vba@gmail.com" TargetMode="External"/><Relationship Id="rId65" Type="http://schemas.openxmlformats.org/officeDocument/2006/relationships/hyperlink" Target="mailto:lethuyquynh2501@gmail.com" TargetMode="External"/><Relationship Id="rId4" Type="http://schemas.openxmlformats.org/officeDocument/2006/relationships/hyperlink" Target="mailto:cachep3112@gmail.com" TargetMode="External"/><Relationship Id="rId9" Type="http://schemas.openxmlformats.org/officeDocument/2006/relationships/hyperlink" Target="mailto:chungqtkd2@gmail.com" TargetMode="External"/><Relationship Id="rId13" Type="http://schemas.openxmlformats.org/officeDocument/2006/relationships/hyperlink" Target="mailto:giang.dtt@pnj.com.vn" TargetMode="External"/><Relationship Id="rId18" Type="http://schemas.openxmlformats.org/officeDocument/2006/relationships/hyperlink" Target="mailto:dieuly0506@gmail.com" TargetMode="External"/><Relationship Id="rId39" Type="http://schemas.openxmlformats.org/officeDocument/2006/relationships/hyperlink" Target="mailto:thuyngan.vt2@gmail.com" TargetMode="External"/><Relationship Id="rId34" Type="http://schemas.openxmlformats.org/officeDocument/2006/relationships/hyperlink" Target="mailto:tonoanh.50@gmail.com" TargetMode="External"/><Relationship Id="rId50" Type="http://schemas.openxmlformats.org/officeDocument/2006/relationships/hyperlink" Target="mailto:ngocld@vietinbank.vn" TargetMode="External"/><Relationship Id="rId55" Type="http://schemas.openxmlformats.org/officeDocument/2006/relationships/hyperlink" Target="mailto:huyentt@isvnu.vn"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anvt84@viettel.com" TargetMode="External"/><Relationship Id="rId18" Type="http://schemas.openxmlformats.org/officeDocument/2006/relationships/hyperlink" Target="mailto:thangdao.ktnn@gmail.com" TargetMode="External"/><Relationship Id="rId26" Type="http://schemas.openxmlformats.org/officeDocument/2006/relationships/hyperlink" Target="mailto:maithu94ulsa@gmail.com" TargetMode="External"/><Relationship Id="rId39" Type="http://schemas.openxmlformats.org/officeDocument/2006/relationships/hyperlink" Target="mailto:vunam1005@gmail.com" TargetMode="External"/><Relationship Id="rId21" Type="http://schemas.openxmlformats.org/officeDocument/2006/relationships/hyperlink" Target="mailto:nguyen.thian@sbvamc.vn" TargetMode="External"/><Relationship Id="rId34" Type="http://schemas.openxmlformats.org/officeDocument/2006/relationships/hyperlink" Target="mailto:nhunghien2012@yahoo.com" TargetMode="External"/><Relationship Id="rId42" Type="http://schemas.openxmlformats.org/officeDocument/2006/relationships/hyperlink" Target="mailto:lethimyle134@gmail.com" TargetMode="External"/><Relationship Id="rId47" Type="http://schemas.openxmlformats.org/officeDocument/2006/relationships/hyperlink" Target="mailto:nguyenvantuyen3103@gmail.com" TargetMode="External"/><Relationship Id="rId50" Type="http://schemas.openxmlformats.org/officeDocument/2006/relationships/hyperlink" Target="mailto:hoainguyenvnat@gmail.com" TargetMode="External"/><Relationship Id="rId55" Type="http://schemas.openxmlformats.org/officeDocument/2006/relationships/hyperlink" Target="mailto:phuong.pt6186@gmail.com" TargetMode="External"/><Relationship Id="rId7" Type="http://schemas.openxmlformats.org/officeDocument/2006/relationships/hyperlink" Target="mailto:longhoang279@gmail.com" TargetMode="External"/><Relationship Id="rId2" Type="http://schemas.openxmlformats.org/officeDocument/2006/relationships/hyperlink" Target="mailto:thaiph@vst.gov.vn" TargetMode="External"/><Relationship Id="rId16" Type="http://schemas.openxmlformats.org/officeDocument/2006/relationships/hyperlink" Target="mailto:hangbt91@gmail.com" TargetMode="External"/><Relationship Id="rId29" Type="http://schemas.openxmlformats.org/officeDocument/2006/relationships/hyperlink" Target="mailto:caohoanglinh88@gmail.com" TargetMode="External"/><Relationship Id="rId11" Type="http://schemas.openxmlformats.org/officeDocument/2006/relationships/hyperlink" Target="mailto:nguyenha0506@gmail.com" TargetMode="External"/><Relationship Id="rId24" Type="http://schemas.openxmlformats.org/officeDocument/2006/relationships/hyperlink" Target="mailto:hoanghung.vpub.2503@gmail.com" TargetMode="External"/><Relationship Id="rId32" Type="http://schemas.openxmlformats.org/officeDocument/2006/relationships/hyperlink" Target="mailto:vtthao97@gmail.com" TargetMode="External"/><Relationship Id="rId37" Type="http://schemas.openxmlformats.org/officeDocument/2006/relationships/hyperlink" Target="mailto:kimngancs90@gmail.com" TargetMode="External"/><Relationship Id="rId40" Type="http://schemas.openxmlformats.org/officeDocument/2006/relationships/hyperlink" Target="mailto:thaith2507@gmail.com" TargetMode="External"/><Relationship Id="rId45" Type="http://schemas.openxmlformats.org/officeDocument/2006/relationships/hyperlink" Target="mailto:hatuan8287@gmail.com" TargetMode="External"/><Relationship Id="rId53" Type="http://schemas.openxmlformats.org/officeDocument/2006/relationships/hyperlink" Target="mailto:xuandinh.new@gmail.com" TargetMode="External"/><Relationship Id="rId58" Type="http://schemas.openxmlformats.org/officeDocument/2006/relationships/hyperlink" Target="mailto:hoanguyenuebvnu@gmail.com" TargetMode="External"/><Relationship Id="rId5" Type="http://schemas.openxmlformats.org/officeDocument/2006/relationships/hyperlink" Target="mailto:sonlq@vietinbank.vn" TargetMode="External"/><Relationship Id="rId61" Type="http://schemas.openxmlformats.org/officeDocument/2006/relationships/hyperlink" Target="mailto:hungsunny4@gmail.com" TargetMode="External"/><Relationship Id="rId19" Type="http://schemas.openxmlformats.org/officeDocument/2006/relationships/hyperlink" Target="mailto:hanhph90@gmail.com" TargetMode="External"/><Relationship Id="rId14" Type="http://schemas.openxmlformats.org/officeDocument/2006/relationships/hyperlink" Target="mailto:tanthang175@gmail.com" TargetMode="External"/><Relationship Id="rId22" Type="http://schemas.openxmlformats.org/officeDocument/2006/relationships/hyperlink" Target="mailto:nguyenthuvan3392@gmail.com" TargetMode="External"/><Relationship Id="rId27" Type="http://schemas.openxmlformats.org/officeDocument/2006/relationships/hyperlink" Target="mailto:nhunglth1804@gmail.com" TargetMode="External"/><Relationship Id="rId30" Type="http://schemas.openxmlformats.org/officeDocument/2006/relationships/hyperlink" Target="mailto:linhnguyen993yb@gmail.com" TargetMode="External"/><Relationship Id="rId35" Type="http://schemas.openxmlformats.org/officeDocument/2006/relationships/hyperlink" Target="mailto:cuacatom66@gmail.com" TargetMode="External"/><Relationship Id="rId43" Type="http://schemas.openxmlformats.org/officeDocument/2006/relationships/hyperlink" Target="mailto:trungcaoanh@gmail.com" TargetMode="External"/><Relationship Id="rId48" Type="http://schemas.openxmlformats.org/officeDocument/2006/relationships/hyperlink" Target="mailto:beocon2204@gmail.com" TargetMode="External"/><Relationship Id="rId56" Type="http://schemas.openxmlformats.org/officeDocument/2006/relationships/hyperlink" Target="mailto:buiquoclan@gmail.com" TargetMode="External"/><Relationship Id="rId8" Type="http://schemas.openxmlformats.org/officeDocument/2006/relationships/hyperlink" Target="mailto:vietanh.tav@gmail.com" TargetMode="External"/><Relationship Id="rId51" Type="http://schemas.openxmlformats.org/officeDocument/2006/relationships/hyperlink" Target="mailto:thanhthuy.dove@gmail.com" TargetMode="External"/><Relationship Id="rId3" Type="http://schemas.openxmlformats.org/officeDocument/2006/relationships/hyperlink" Target="mailto:cuonglm26@gmail.com" TargetMode="External"/><Relationship Id="rId12" Type="http://schemas.openxmlformats.org/officeDocument/2006/relationships/hyperlink" Target="mailto:nhandlt@vst.gov.vn" TargetMode="External"/><Relationship Id="rId17" Type="http://schemas.openxmlformats.org/officeDocument/2006/relationships/hyperlink" Target="mailto:vuquynhphuong90@gmail.com" TargetMode="External"/><Relationship Id="rId25" Type="http://schemas.openxmlformats.org/officeDocument/2006/relationships/hyperlink" Target="mailto:namthanh.vn1312@gmail.com" TargetMode="External"/><Relationship Id="rId33" Type="http://schemas.openxmlformats.org/officeDocument/2006/relationships/hyperlink" Target="mailto:tungle2018@gmail.com" TargetMode="External"/><Relationship Id="rId38" Type="http://schemas.openxmlformats.org/officeDocument/2006/relationships/hyperlink" Target="mailto:haichinam84@gmail.com" TargetMode="External"/><Relationship Id="rId46" Type="http://schemas.openxmlformats.org/officeDocument/2006/relationships/hyperlink" Target="mailto:trankhanhvan94@gmail.com" TargetMode="External"/><Relationship Id="rId59" Type="http://schemas.openxmlformats.org/officeDocument/2006/relationships/hyperlink" Target="mailto:quyentranmanh@gmail.com" TargetMode="External"/><Relationship Id="rId20" Type="http://schemas.openxmlformats.org/officeDocument/2006/relationships/hyperlink" Target="mailto:nguyenhongml07@gmail.com" TargetMode="External"/><Relationship Id="rId41" Type="http://schemas.openxmlformats.org/officeDocument/2006/relationships/hyperlink" Target="mailto:scarlett6489@gmail.com" TargetMode="External"/><Relationship Id="rId54" Type="http://schemas.openxmlformats.org/officeDocument/2006/relationships/hyperlink" Target="mailto:hant12.win@gmail.com" TargetMode="External"/><Relationship Id="rId62" Type="http://schemas.openxmlformats.org/officeDocument/2006/relationships/printerSettings" Target="../printerSettings/printerSettings2.bin"/><Relationship Id="rId1" Type="http://schemas.openxmlformats.org/officeDocument/2006/relationships/hyperlink" Target="mailto:hieumt@vst.gov.vn" TargetMode="External"/><Relationship Id="rId6" Type="http://schemas.openxmlformats.org/officeDocument/2006/relationships/hyperlink" Target="mailto:vohuyphuongkt@gmail.com" TargetMode="External"/><Relationship Id="rId15" Type="http://schemas.openxmlformats.org/officeDocument/2006/relationships/hyperlink" Target="mailto:nguyenanhson1010@gmail.com" TargetMode="External"/><Relationship Id="rId23" Type="http://schemas.openxmlformats.org/officeDocument/2006/relationships/hyperlink" Target="mailto:truonglamtung92@gmail.com" TargetMode="External"/><Relationship Id="rId28" Type="http://schemas.openxmlformats.org/officeDocument/2006/relationships/hyperlink" Target="mailto:phuonglh03@gmail.com" TargetMode="External"/><Relationship Id="rId36" Type="http://schemas.openxmlformats.org/officeDocument/2006/relationships/hyperlink" Target="mailto:hailt@vnu.edu.vn" TargetMode="External"/><Relationship Id="rId49" Type="http://schemas.openxmlformats.org/officeDocument/2006/relationships/hyperlink" Target="mailto:hoanhson@gmail.com" TargetMode="External"/><Relationship Id="rId57" Type="http://schemas.openxmlformats.org/officeDocument/2006/relationships/hyperlink" Target="mailto:nguyenvanlam0291@gmail.com" TargetMode="External"/><Relationship Id="rId10" Type="http://schemas.openxmlformats.org/officeDocument/2006/relationships/hyperlink" Target="mailto:thaominh.vic@gmail.com" TargetMode="External"/><Relationship Id="rId31" Type="http://schemas.openxmlformats.org/officeDocument/2006/relationships/hyperlink" Target="mailto:thanhcongsocson@gmai.com" TargetMode="External"/><Relationship Id="rId44" Type="http://schemas.openxmlformats.org/officeDocument/2006/relationships/hyperlink" Target="mailto:honghaibvh@gmail.com" TargetMode="External"/><Relationship Id="rId52" Type="http://schemas.openxmlformats.org/officeDocument/2006/relationships/hyperlink" Target="mailto:mien1977@gmail.com" TargetMode="External"/><Relationship Id="rId60" Type="http://schemas.openxmlformats.org/officeDocument/2006/relationships/hyperlink" Target="mailto:hienvt.tlo@vietcombank.com.vn" TargetMode="External"/><Relationship Id="rId4" Type="http://schemas.openxmlformats.org/officeDocument/2006/relationships/hyperlink" Target="mailto:hoangthuhuongnb@gmail.com" TargetMode="External"/><Relationship Id="rId9" Type="http://schemas.openxmlformats.org/officeDocument/2006/relationships/hyperlink" Target="mailto:tuantajind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guyenminhchi.sbv@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anvt84@viettel.com" TargetMode="External"/><Relationship Id="rId18" Type="http://schemas.openxmlformats.org/officeDocument/2006/relationships/hyperlink" Target="mailto:thangdao.ktnn@gmail.com" TargetMode="External"/><Relationship Id="rId26" Type="http://schemas.openxmlformats.org/officeDocument/2006/relationships/hyperlink" Target="mailto:nhunglth1804@gmail.com" TargetMode="External"/><Relationship Id="rId39" Type="http://schemas.openxmlformats.org/officeDocument/2006/relationships/hyperlink" Target="mailto:lethimyle134@gmail.com" TargetMode="External"/><Relationship Id="rId21" Type="http://schemas.openxmlformats.org/officeDocument/2006/relationships/hyperlink" Target="mailto:nguyenthuvan3392@gmail.com" TargetMode="External"/><Relationship Id="rId34" Type="http://schemas.openxmlformats.org/officeDocument/2006/relationships/hyperlink" Target="mailto:hailt@vnu.edu.vn" TargetMode="External"/><Relationship Id="rId42" Type="http://schemas.openxmlformats.org/officeDocument/2006/relationships/hyperlink" Target="mailto:hatuan8287@gmail.com" TargetMode="External"/><Relationship Id="rId47" Type="http://schemas.openxmlformats.org/officeDocument/2006/relationships/hyperlink" Target="mailto:mien1977@gmail.com" TargetMode="External"/><Relationship Id="rId50" Type="http://schemas.openxmlformats.org/officeDocument/2006/relationships/hyperlink" Target="mailto:phuong.pt6186@gmail.com" TargetMode="External"/><Relationship Id="rId55" Type="http://schemas.openxmlformats.org/officeDocument/2006/relationships/hyperlink" Target="mailto:hienvt.tlo@vietcombank.com.vn" TargetMode="External"/><Relationship Id="rId7" Type="http://schemas.openxmlformats.org/officeDocument/2006/relationships/hyperlink" Target="mailto:longhoang279@gmail.com" TargetMode="External"/><Relationship Id="rId2" Type="http://schemas.openxmlformats.org/officeDocument/2006/relationships/hyperlink" Target="mailto:thaiph@vst.gov.vn" TargetMode="External"/><Relationship Id="rId16" Type="http://schemas.openxmlformats.org/officeDocument/2006/relationships/hyperlink" Target="mailto:hangbt91@gmail.com" TargetMode="External"/><Relationship Id="rId29" Type="http://schemas.openxmlformats.org/officeDocument/2006/relationships/hyperlink" Target="mailto:linhnguyen993yb@gmail.com" TargetMode="External"/><Relationship Id="rId11" Type="http://schemas.openxmlformats.org/officeDocument/2006/relationships/hyperlink" Target="mailto:nguyenha0506@gmail.com" TargetMode="External"/><Relationship Id="rId24" Type="http://schemas.openxmlformats.org/officeDocument/2006/relationships/hyperlink" Target="mailto:namthanh.vn1312@gmail.com" TargetMode="External"/><Relationship Id="rId32" Type="http://schemas.openxmlformats.org/officeDocument/2006/relationships/hyperlink" Target="mailto:tungle2018@gmail.com" TargetMode="External"/><Relationship Id="rId37" Type="http://schemas.openxmlformats.org/officeDocument/2006/relationships/hyperlink" Target="mailto:vunam1005@gmail.com" TargetMode="External"/><Relationship Id="rId40" Type="http://schemas.openxmlformats.org/officeDocument/2006/relationships/hyperlink" Target="mailto:trungcaoanh@gmail.com" TargetMode="External"/><Relationship Id="rId45" Type="http://schemas.openxmlformats.org/officeDocument/2006/relationships/hyperlink" Target="mailto:hoanhson@gmail.com" TargetMode="External"/><Relationship Id="rId53" Type="http://schemas.openxmlformats.org/officeDocument/2006/relationships/hyperlink" Target="mailto:hoanguyenuebvnu@gmail.com" TargetMode="External"/><Relationship Id="rId58" Type="http://schemas.openxmlformats.org/officeDocument/2006/relationships/printerSettings" Target="../printerSettings/printerSettings4.bin"/><Relationship Id="rId5" Type="http://schemas.openxmlformats.org/officeDocument/2006/relationships/hyperlink" Target="mailto:sonlq@vietinbank.vn" TargetMode="External"/><Relationship Id="rId19" Type="http://schemas.openxmlformats.org/officeDocument/2006/relationships/hyperlink" Target="mailto:hanhph90@gmail.com" TargetMode="External"/><Relationship Id="rId4" Type="http://schemas.openxmlformats.org/officeDocument/2006/relationships/hyperlink" Target="mailto:hoangthuhuongnb@gmail.com" TargetMode="External"/><Relationship Id="rId9" Type="http://schemas.openxmlformats.org/officeDocument/2006/relationships/hyperlink" Target="mailto:tuantajindo@gmail.com" TargetMode="External"/><Relationship Id="rId14" Type="http://schemas.openxmlformats.org/officeDocument/2006/relationships/hyperlink" Target="mailto:tanthang175@gmail.com" TargetMode="External"/><Relationship Id="rId22" Type="http://schemas.openxmlformats.org/officeDocument/2006/relationships/hyperlink" Target="mailto:truonglamtung92@gmail.com" TargetMode="External"/><Relationship Id="rId27" Type="http://schemas.openxmlformats.org/officeDocument/2006/relationships/hyperlink" Target="mailto:phuonglh03@gmail.com" TargetMode="External"/><Relationship Id="rId30" Type="http://schemas.openxmlformats.org/officeDocument/2006/relationships/hyperlink" Target="mailto:thanhcongsocson@gmai.com" TargetMode="External"/><Relationship Id="rId35" Type="http://schemas.openxmlformats.org/officeDocument/2006/relationships/hyperlink" Target="mailto:kimngancs90@gmail.com" TargetMode="External"/><Relationship Id="rId43" Type="http://schemas.openxmlformats.org/officeDocument/2006/relationships/hyperlink" Target="mailto:trankhanhvan94@gmail.com" TargetMode="External"/><Relationship Id="rId48" Type="http://schemas.openxmlformats.org/officeDocument/2006/relationships/hyperlink" Target="mailto:xuandinh.new@gmail.com" TargetMode="External"/><Relationship Id="rId56" Type="http://schemas.openxmlformats.org/officeDocument/2006/relationships/hyperlink" Target="mailto:hungsunny4@gmail.com" TargetMode="External"/><Relationship Id="rId8" Type="http://schemas.openxmlformats.org/officeDocument/2006/relationships/hyperlink" Target="mailto:vietanh.tav@gmail.com" TargetMode="External"/><Relationship Id="rId51" Type="http://schemas.openxmlformats.org/officeDocument/2006/relationships/hyperlink" Target="mailto:buiquoclan@gmail.com" TargetMode="External"/><Relationship Id="rId3" Type="http://schemas.openxmlformats.org/officeDocument/2006/relationships/hyperlink" Target="mailto:cuonglm26@gmail.com" TargetMode="External"/><Relationship Id="rId12" Type="http://schemas.openxmlformats.org/officeDocument/2006/relationships/hyperlink" Target="mailto:nhandlt@vst.gov.vn" TargetMode="External"/><Relationship Id="rId17" Type="http://schemas.openxmlformats.org/officeDocument/2006/relationships/hyperlink" Target="mailto:vuquynhphuong90@gmail.com" TargetMode="External"/><Relationship Id="rId25" Type="http://schemas.openxmlformats.org/officeDocument/2006/relationships/hyperlink" Target="mailto:maithu94ulsa@gmail.com" TargetMode="External"/><Relationship Id="rId33" Type="http://schemas.openxmlformats.org/officeDocument/2006/relationships/hyperlink" Target="mailto:cuacatom66@gmail.com" TargetMode="External"/><Relationship Id="rId38" Type="http://schemas.openxmlformats.org/officeDocument/2006/relationships/hyperlink" Target="mailto:thaith2507@gmail.com" TargetMode="External"/><Relationship Id="rId46" Type="http://schemas.openxmlformats.org/officeDocument/2006/relationships/hyperlink" Target="mailto:thanhthuy.dove@gmail.com" TargetMode="External"/><Relationship Id="rId59" Type="http://schemas.openxmlformats.org/officeDocument/2006/relationships/drawing" Target="../drawings/drawing1.xml"/><Relationship Id="rId20" Type="http://schemas.openxmlformats.org/officeDocument/2006/relationships/hyperlink" Target="mailto:nguyenhongml07@gmail.com" TargetMode="External"/><Relationship Id="rId41" Type="http://schemas.openxmlformats.org/officeDocument/2006/relationships/hyperlink" Target="mailto:honghaibvh@gmail.com" TargetMode="External"/><Relationship Id="rId54" Type="http://schemas.openxmlformats.org/officeDocument/2006/relationships/hyperlink" Target="mailto:quyentranmanh@gmail.com" TargetMode="External"/><Relationship Id="rId1" Type="http://schemas.openxmlformats.org/officeDocument/2006/relationships/hyperlink" Target="mailto:hieumt@vst.gov.vn" TargetMode="External"/><Relationship Id="rId6" Type="http://schemas.openxmlformats.org/officeDocument/2006/relationships/hyperlink" Target="mailto:vohuyphuongkt@gmail.com" TargetMode="External"/><Relationship Id="rId15" Type="http://schemas.openxmlformats.org/officeDocument/2006/relationships/hyperlink" Target="mailto:nguyenanhson1010@gmail.com" TargetMode="External"/><Relationship Id="rId23" Type="http://schemas.openxmlformats.org/officeDocument/2006/relationships/hyperlink" Target="mailto:hoanghung.vpub.2503@gmail.com" TargetMode="External"/><Relationship Id="rId28" Type="http://schemas.openxmlformats.org/officeDocument/2006/relationships/hyperlink" Target="mailto:caohoanglinh88@gmail.com" TargetMode="External"/><Relationship Id="rId36" Type="http://schemas.openxmlformats.org/officeDocument/2006/relationships/hyperlink" Target="mailto:haichinam84@gmail.com" TargetMode="External"/><Relationship Id="rId49" Type="http://schemas.openxmlformats.org/officeDocument/2006/relationships/hyperlink" Target="mailto:hant12.win@gmail.com" TargetMode="External"/><Relationship Id="rId57" Type="http://schemas.openxmlformats.org/officeDocument/2006/relationships/hyperlink" Target="mailto:nguyenminhchi.sbv@gmail.com" TargetMode="External"/><Relationship Id="rId10" Type="http://schemas.openxmlformats.org/officeDocument/2006/relationships/hyperlink" Target="mailto:thaominh.vic@gmail.com" TargetMode="External"/><Relationship Id="rId31" Type="http://schemas.openxmlformats.org/officeDocument/2006/relationships/hyperlink" Target="mailto:vtthao97@gmail.com" TargetMode="External"/><Relationship Id="rId44" Type="http://schemas.openxmlformats.org/officeDocument/2006/relationships/hyperlink" Target="mailto:beocon2204@gmail.com" TargetMode="External"/><Relationship Id="rId52" Type="http://schemas.openxmlformats.org/officeDocument/2006/relationships/hyperlink" Target="mailto:nguyenvanlam0291@gmail.co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anvt84@viettel.com" TargetMode="External"/><Relationship Id="rId18" Type="http://schemas.openxmlformats.org/officeDocument/2006/relationships/hyperlink" Target="mailto:thangdao.ktnn@gmail.com" TargetMode="External"/><Relationship Id="rId26" Type="http://schemas.openxmlformats.org/officeDocument/2006/relationships/hyperlink" Target="mailto:maithu94ulsa@gmail.com" TargetMode="External"/><Relationship Id="rId39" Type="http://schemas.openxmlformats.org/officeDocument/2006/relationships/hyperlink" Target="mailto:vunam1005@gmail.com" TargetMode="External"/><Relationship Id="rId21" Type="http://schemas.openxmlformats.org/officeDocument/2006/relationships/hyperlink" Target="mailto:nguyen.thian@sbvamc.vn" TargetMode="External"/><Relationship Id="rId34" Type="http://schemas.openxmlformats.org/officeDocument/2006/relationships/hyperlink" Target="mailto:nhunghien2012@yahoo.com" TargetMode="External"/><Relationship Id="rId42" Type="http://schemas.openxmlformats.org/officeDocument/2006/relationships/hyperlink" Target="mailto:lethimyle134@gmail.com" TargetMode="External"/><Relationship Id="rId47" Type="http://schemas.openxmlformats.org/officeDocument/2006/relationships/hyperlink" Target="mailto:nguyenvantuyen3103@gmail.com" TargetMode="External"/><Relationship Id="rId50" Type="http://schemas.openxmlformats.org/officeDocument/2006/relationships/hyperlink" Target="mailto:hoainguyenvnat@gmail.com" TargetMode="External"/><Relationship Id="rId55" Type="http://schemas.openxmlformats.org/officeDocument/2006/relationships/hyperlink" Target="mailto:phuong.pt6186@gmail.com" TargetMode="External"/><Relationship Id="rId7" Type="http://schemas.openxmlformats.org/officeDocument/2006/relationships/hyperlink" Target="mailto:longhoang279@gmail.com" TargetMode="External"/><Relationship Id="rId2" Type="http://schemas.openxmlformats.org/officeDocument/2006/relationships/hyperlink" Target="mailto:thaiph@vst.gov.vn" TargetMode="External"/><Relationship Id="rId16" Type="http://schemas.openxmlformats.org/officeDocument/2006/relationships/hyperlink" Target="mailto:hangbt91@gmail.com" TargetMode="External"/><Relationship Id="rId29" Type="http://schemas.openxmlformats.org/officeDocument/2006/relationships/hyperlink" Target="mailto:caohoanglinh88@gmail.com" TargetMode="External"/><Relationship Id="rId11" Type="http://schemas.openxmlformats.org/officeDocument/2006/relationships/hyperlink" Target="mailto:nguyenha0506@gmail.com" TargetMode="External"/><Relationship Id="rId24" Type="http://schemas.openxmlformats.org/officeDocument/2006/relationships/hyperlink" Target="mailto:hoanghung.vpub.2503@gmail.com" TargetMode="External"/><Relationship Id="rId32" Type="http://schemas.openxmlformats.org/officeDocument/2006/relationships/hyperlink" Target="mailto:vtthao97@gmail.com" TargetMode="External"/><Relationship Id="rId37" Type="http://schemas.openxmlformats.org/officeDocument/2006/relationships/hyperlink" Target="mailto:kimngancs90@gmail.com" TargetMode="External"/><Relationship Id="rId40" Type="http://schemas.openxmlformats.org/officeDocument/2006/relationships/hyperlink" Target="mailto:thaith2507@gmail.com" TargetMode="External"/><Relationship Id="rId45" Type="http://schemas.openxmlformats.org/officeDocument/2006/relationships/hyperlink" Target="mailto:hatuan8287@gmail.com" TargetMode="External"/><Relationship Id="rId53" Type="http://schemas.openxmlformats.org/officeDocument/2006/relationships/hyperlink" Target="mailto:xuandinh.new@gmail.com" TargetMode="External"/><Relationship Id="rId58" Type="http://schemas.openxmlformats.org/officeDocument/2006/relationships/hyperlink" Target="mailto:hoanguyenuebvnu@gmail.com" TargetMode="External"/><Relationship Id="rId5" Type="http://schemas.openxmlformats.org/officeDocument/2006/relationships/hyperlink" Target="mailto:sonlq@vietinbank.vn" TargetMode="External"/><Relationship Id="rId61" Type="http://schemas.openxmlformats.org/officeDocument/2006/relationships/printerSettings" Target="../printerSettings/printerSettings5.bin"/><Relationship Id="rId19" Type="http://schemas.openxmlformats.org/officeDocument/2006/relationships/hyperlink" Target="mailto:hanhph90@gmail.com" TargetMode="External"/><Relationship Id="rId14" Type="http://schemas.openxmlformats.org/officeDocument/2006/relationships/hyperlink" Target="mailto:tanthang175@gmail.com" TargetMode="External"/><Relationship Id="rId22" Type="http://schemas.openxmlformats.org/officeDocument/2006/relationships/hyperlink" Target="mailto:nguyenthuvan3392@gmail.com" TargetMode="External"/><Relationship Id="rId27" Type="http://schemas.openxmlformats.org/officeDocument/2006/relationships/hyperlink" Target="mailto:nhunglth1804@gmail.com" TargetMode="External"/><Relationship Id="rId30" Type="http://schemas.openxmlformats.org/officeDocument/2006/relationships/hyperlink" Target="mailto:linhnguyen993yb@gmail.com" TargetMode="External"/><Relationship Id="rId35" Type="http://schemas.openxmlformats.org/officeDocument/2006/relationships/hyperlink" Target="mailto:cuacatom66@gmail.com" TargetMode="External"/><Relationship Id="rId43" Type="http://schemas.openxmlformats.org/officeDocument/2006/relationships/hyperlink" Target="mailto:trungcaoanh@gmail.com" TargetMode="External"/><Relationship Id="rId48" Type="http://schemas.openxmlformats.org/officeDocument/2006/relationships/hyperlink" Target="mailto:beocon2204@gmail.com" TargetMode="External"/><Relationship Id="rId56" Type="http://schemas.openxmlformats.org/officeDocument/2006/relationships/hyperlink" Target="mailto:buiquoclan@gmail.com" TargetMode="External"/><Relationship Id="rId8" Type="http://schemas.openxmlformats.org/officeDocument/2006/relationships/hyperlink" Target="mailto:vietanh.tav@gmail.com" TargetMode="External"/><Relationship Id="rId51" Type="http://schemas.openxmlformats.org/officeDocument/2006/relationships/hyperlink" Target="mailto:thanhthuy.dove@gmail.com" TargetMode="External"/><Relationship Id="rId3" Type="http://schemas.openxmlformats.org/officeDocument/2006/relationships/hyperlink" Target="mailto:cuonglm26@gmail.com" TargetMode="External"/><Relationship Id="rId12" Type="http://schemas.openxmlformats.org/officeDocument/2006/relationships/hyperlink" Target="mailto:nhandlt@vst.gov.vn" TargetMode="External"/><Relationship Id="rId17" Type="http://schemas.openxmlformats.org/officeDocument/2006/relationships/hyperlink" Target="mailto:vuquynhphuong90@gmail.com" TargetMode="External"/><Relationship Id="rId25" Type="http://schemas.openxmlformats.org/officeDocument/2006/relationships/hyperlink" Target="mailto:namthanh.vn1312@gmail.com" TargetMode="External"/><Relationship Id="rId33" Type="http://schemas.openxmlformats.org/officeDocument/2006/relationships/hyperlink" Target="mailto:tungle2018@gmail.com" TargetMode="External"/><Relationship Id="rId38" Type="http://schemas.openxmlformats.org/officeDocument/2006/relationships/hyperlink" Target="mailto:haichinam84@gmail.com" TargetMode="External"/><Relationship Id="rId46" Type="http://schemas.openxmlformats.org/officeDocument/2006/relationships/hyperlink" Target="mailto:trankhanhvan94@gmail.com" TargetMode="External"/><Relationship Id="rId59" Type="http://schemas.openxmlformats.org/officeDocument/2006/relationships/hyperlink" Target="mailto:quyentranmanh@gmail.com" TargetMode="External"/><Relationship Id="rId20" Type="http://schemas.openxmlformats.org/officeDocument/2006/relationships/hyperlink" Target="mailto:nguyenhongml07@gmail.com" TargetMode="External"/><Relationship Id="rId41" Type="http://schemas.openxmlformats.org/officeDocument/2006/relationships/hyperlink" Target="mailto:scarlett6489@gmail.com" TargetMode="External"/><Relationship Id="rId54" Type="http://schemas.openxmlformats.org/officeDocument/2006/relationships/hyperlink" Target="mailto:hant12.win@gmail.com" TargetMode="External"/><Relationship Id="rId1" Type="http://schemas.openxmlformats.org/officeDocument/2006/relationships/hyperlink" Target="mailto:hieumt@vst.gov.vn" TargetMode="External"/><Relationship Id="rId6" Type="http://schemas.openxmlformats.org/officeDocument/2006/relationships/hyperlink" Target="mailto:vohuyphuongkt@gmail.com" TargetMode="External"/><Relationship Id="rId15" Type="http://schemas.openxmlformats.org/officeDocument/2006/relationships/hyperlink" Target="mailto:nguyenanhson1010@gmail.com" TargetMode="External"/><Relationship Id="rId23" Type="http://schemas.openxmlformats.org/officeDocument/2006/relationships/hyperlink" Target="mailto:truonglamtung92@gmail.com" TargetMode="External"/><Relationship Id="rId28" Type="http://schemas.openxmlformats.org/officeDocument/2006/relationships/hyperlink" Target="mailto:phuonglh03@gmail.com" TargetMode="External"/><Relationship Id="rId36" Type="http://schemas.openxmlformats.org/officeDocument/2006/relationships/hyperlink" Target="mailto:hailt@vnu.edu.vn" TargetMode="External"/><Relationship Id="rId49" Type="http://schemas.openxmlformats.org/officeDocument/2006/relationships/hyperlink" Target="mailto:hoanhson@gmail.com" TargetMode="External"/><Relationship Id="rId57" Type="http://schemas.openxmlformats.org/officeDocument/2006/relationships/hyperlink" Target="mailto:nguyenvanlam0291@gmail.com" TargetMode="External"/><Relationship Id="rId10" Type="http://schemas.openxmlformats.org/officeDocument/2006/relationships/hyperlink" Target="mailto:thaominh.vic@gmail.com" TargetMode="External"/><Relationship Id="rId31" Type="http://schemas.openxmlformats.org/officeDocument/2006/relationships/hyperlink" Target="mailto:thanhcongsocson@gmai.com" TargetMode="External"/><Relationship Id="rId44" Type="http://schemas.openxmlformats.org/officeDocument/2006/relationships/hyperlink" Target="mailto:honghaibvh@gmail.com" TargetMode="External"/><Relationship Id="rId52" Type="http://schemas.openxmlformats.org/officeDocument/2006/relationships/hyperlink" Target="mailto:mien1977@gmail.com" TargetMode="External"/><Relationship Id="rId60" Type="http://schemas.openxmlformats.org/officeDocument/2006/relationships/hyperlink" Target="mailto:nguyenminhchi.sbv@gmail.com" TargetMode="External"/><Relationship Id="rId4" Type="http://schemas.openxmlformats.org/officeDocument/2006/relationships/hyperlink" Target="mailto:hoangthuhuongnb@gmail.com" TargetMode="External"/><Relationship Id="rId9" Type="http://schemas.openxmlformats.org/officeDocument/2006/relationships/hyperlink" Target="mailto:tuantajindo@gmail.co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anvt84@viettel.com" TargetMode="External"/><Relationship Id="rId18" Type="http://schemas.openxmlformats.org/officeDocument/2006/relationships/hyperlink" Target="mailto:thangdao.ktnn@gmail.com" TargetMode="External"/><Relationship Id="rId26" Type="http://schemas.openxmlformats.org/officeDocument/2006/relationships/hyperlink" Target="mailto:maithu94ulsa@gmail.com" TargetMode="External"/><Relationship Id="rId39" Type="http://schemas.openxmlformats.org/officeDocument/2006/relationships/hyperlink" Target="mailto:vunam1005@gmail.com" TargetMode="External"/><Relationship Id="rId21" Type="http://schemas.openxmlformats.org/officeDocument/2006/relationships/hyperlink" Target="mailto:nguyen.thian@sbvamc.vn" TargetMode="External"/><Relationship Id="rId34" Type="http://schemas.openxmlformats.org/officeDocument/2006/relationships/hyperlink" Target="mailto:nhunghien2012@yahoo.com" TargetMode="External"/><Relationship Id="rId42" Type="http://schemas.openxmlformats.org/officeDocument/2006/relationships/hyperlink" Target="mailto:lethimyle134@gmail.com" TargetMode="External"/><Relationship Id="rId47" Type="http://schemas.openxmlformats.org/officeDocument/2006/relationships/hyperlink" Target="mailto:nguyenvantuyen3103@gmail.com" TargetMode="External"/><Relationship Id="rId50" Type="http://schemas.openxmlformats.org/officeDocument/2006/relationships/hyperlink" Target="mailto:hoainguyenvnat@gmail.com" TargetMode="External"/><Relationship Id="rId55" Type="http://schemas.openxmlformats.org/officeDocument/2006/relationships/hyperlink" Target="mailto:phuong.pt6186@gmail.com" TargetMode="External"/><Relationship Id="rId7" Type="http://schemas.openxmlformats.org/officeDocument/2006/relationships/hyperlink" Target="mailto:longhoang279@gmail.com" TargetMode="External"/><Relationship Id="rId2" Type="http://schemas.openxmlformats.org/officeDocument/2006/relationships/hyperlink" Target="mailto:thaiph@vst.gov.vn" TargetMode="External"/><Relationship Id="rId16" Type="http://schemas.openxmlformats.org/officeDocument/2006/relationships/hyperlink" Target="mailto:hangbt91@gmail.com" TargetMode="External"/><Relationship Id="rId29" Type="http://schemas.openxmlformats.org/officeDocument/2006/relationships/hyperlink" Target="mailto:caohoanglinh88@gmail.com" TargetMode="External"/><Relationship Id="rId11" Type="http://schemas.openxmlformats.org/officeDocument/2006/relationships/hyperlink" Target="mailto:nguyenha0506@gmail.com" TargetMode="External"/><Relationship Id="rId24" Type="http://schemas.openxmlformats.org/officeDocument/2006/relationships/hyperlink" Target="mailto:hoanghung.vpub.2503@gmail.com" TargetMode="External"/><Relationship Id="rId32" Type="http://schemas.openxmlformats.org/officeDocument/2006/relationships/hyperlink" Target="mailto:vtthao97@gmail.com" TargetMode="External"/><Relationship Id="rId37" Type="http://schemas.openxmlformats.org/officeDocument/2006/relationships/hyperlink" Target="mailto:kimngancs90@gmail.com" TargetMode="External"/><Relationship Id="rId40" Type="http://schemas.openxmlformats.org/officeDocument/2006/relationships/hyperlink" Target="mailto:thaith2507@gmail.com" TargetMode="External"/><Relationship Id="rId45" Type="http://schemas.openxmlformats.org/officeDocument/2006/relationships/hyperlink" Target="mailto:hatuan8287@gmail.com" TargetMode="External"/><Relationship Id="rId53" Type="http://schemas.openxmlformats.org/officeDocument/2006/relationships/hyperlink" Target="mailto:xuandinh.new@gmail.com" TargetMode="External"/><Relationship Id="rId5" Type="http://schemas.openxmlformats.org/officeDocument/2006/relationships/hyperlink" Target="mailto:sonlq@vietinbank.vn" TargetMode="External"/><Relationship Id="rId10" Type="http://schemas.openxmlformats.org/officeDocument/2006/relationships/hyperlink" Target="mailto:thaominh.vic@gmail.com" TargetMode="External"/><Relationship Id="rId19" Type="http://schemas.openxmlformats.org/officeDocument/2006/relationships/hyperlink" Target="mailto:hanhph90@gmail.com" TargetMode="External"/><Relationship Id="rId31" Type="http://schemas.openxmlformats.org/officeDocument/2006/relationships/hyperlink" Target="mailto:thanhcongsocson@gmai.com" TargetMode="External"/><Relationship Id="rId44" Type="http://schemas.openxmlformats.org/officeDocument/2006/relationships/hyperlink" Target="mailto:honghaibvh@gmail.com" TargetMode="External"/><Relationship Id="rId52" Type="http://schemas.openxmlformats.org/officeDocument/2006/relationships/hyperlink" Target="mailto:mien1977@gmail.com" TargetMode="External"/><Relationship Id="rId4" Type="http://schemas.openxmlformats.org/officeDocument/2006/relationships/hyperlink" Target="mailto:hoangthuhuongnb@gmail.com" TargetMode="External"/><Relationship Id="rId9" Type="http://schemas.openxmlformats.org/officeDocument/2006/relationships/hyperlink" Target="mailto:tuantajindo@gmail.com" TargetMode="External"/><Relationship Id="rId14" Type="http://schemas.openxmlformats.org/officeDocument/2006/relationships/hyperlink" Target="mailto:tanthang175@gmail.com" TargetMode="External"/><Relationship Id="rId22" Type="http://schemas.openxmlformats.org/officeDocument/2006/relationships/hyperlink" Target="mailto:nguyenthuvan3392@gmail.com" TargetMode="External"/><Relationship Id="rId27" Type="http://schemas.openxmlformats.org/officeDocument/2006/relationships/hyperlink" Target="mailto:nhunglth1804@gmail.com" TargetMode="External"/><Relationship Id="rId30" Type="http://schemas.openxmlformats.org/officeDocument/2006/relationships/hyperlink" Target="mailto:linhnguyen993yb@gmail.com" TargetMode="External"/><Relationship Id="rId35" Type="http://schemas.openxmlformats.org/officeDocument/2006/relationships/hyperlink" Target="mailto:cuacatom66@gmail.com" TargetMode="External"/><Relationship Id="rId43" Type="http://schemas.openxmlformats.org/officeDocument/2006/relationships/hyperlink" Target="mailto:trungcaoanh@gmail.com" TargetMode="External"/><Relationship Id="rId48" Type="http://schemas.openxmlformats.org/officeDocument/2006/relationships/hyperlink" Target="mailto:beocon2204@gmail.com" TargetMode="External"/><Relationship Id="rId56" Type="http://schemas.openxmlformats.org/officeDocument/2006/relationships/printerSettings" Target="../printerSettings/printerSettings6.bin"/><Relationship Id="rId8" Type="http://schemas.openxmlformats.org/officeDocument/2006/relationships/hyperlink" Target="mailto:vietanh.tav@gmail.com" TargetMode="External"/><Relationship Id="rId51" Type="http://schemas.openxmlformats.org/officeDocument/2006/relationships/hyperlink" Target="mailto:thanhthuy.dove@gmail.com" TargetMode="External"/><Relationship Id="rId3" Type="http://schemas.openxmlformats.org/officeDocument/2006/relationships/hyperlink" Target="mailto:cuonglm26@gmail.com" TargetMode="External"/><Relationship Id="rId12" Type="http://schemas.openxmlformats.org/officeDocument/2006/relationships/hyperlink" Target="mailto:nhandlt@vst.gov.vn" TargetMode="External"/><Relationship Id="rId17" Type="http://schemas.openxmlformats.org/officeDocument/2006/relationships/hyperlink" Target="mailto:vuquynhphuong90@gmail.com" TargetMode="External"/><Relationship Id="rId25" Type="http://schemas.openxmlformats.org/officeDocument/2006/relationships/hyperlink" Target="mailto:namthanh.vn1312@gmail.com" TargetMode="External"/><Relationship Id="rId33" Type="http://schemas.openxmlformats.org/officeDocument/2006/relationships/hyperlink" Target="mailto:tungle2018@gmail.com" TargetMode="External"/><Relationship Id="rId38" Type="http://schemas.openxmlformats.org/officeDocument/2006/relationships/hyperlink" Target="mailto:haichinam84@gmail.com" TargetMode="External"/><Relationship Id="rId46" Type="http://schemas.openxmlformats.org/officeDocument/2006/relationships/hyperlink" Target="mailto:trankhanhvan94@gmail.com" TargetMode="External"/><Relationship Id="rId20" Type="http://schemas.openxmlformats.org/officeDocument/2006/relationships/hyperlink" Target="mailto:nguyenhongml07@gmail.com" TargetMode="External"/><Relationship Id="rId41" Type="http://schemas.openxmlformats.org/officeDocument/2006/relationships/hyperlink" Target="mailto:scarlett6489@gmail.com" TargetMode="External"/><Relationship Id="rId54" Type="http://schemas.openxmlformats.org/officeDocument/2006/relationships/hyperlink" Target="mailto:hant12.win@gmail.com" TargetMode="External"/><Relationship Id="rId1" Type="http://schemas.openxmlformats.org/officeDocument/2006/relationships/hyperlink" Target="mailto:hieumt@vst.gov.vn" TargetMode="External"/><Relationship Id="rId6" Type="http://schemas.openxmlformats.org/officeDocument/2006/relationships/hyperlink" Target="mailto:vohuyphuongkt@gmail.com" TargetMode="External"/><Relationship Id="rId15" Type="http://schemas.openxmlformats.org/officeDocument/2006/relationships/hyperlink" Target="mailto:nguyenanhson1010@gmail.com" TargetMode="External"/><Relationship Id="rId23" Type="http://schemas.openxmlformats.org/officeDocument/2006/relationships/hyperlink" Target="mailto:truonglamtung92@gmail.com" TargetMode="External"/><Relationship Id="rId28" Type="http://schemas.openxmlformats.org/officeDocument/2006/relationships/hyperlink" Target="mailto:phuonglh03@gmail.com" TargetMode="External"/><Relationship Id="rId36" Type="http://schemas.openxmlformats.org/officeDocument/2006/relationships/hyperlink" Target="mailto:hailt@vnu.edu.vn" TargetMode="External"/><Relationship Id="rId49" Type="http://schemas.openxmlformats.org/officeDocument/2006/relationships/hyperlink" Target="mailto:hoanhson@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hact90@gmail.com" TargetMode="External"/><Relationship Id="rId7" Type="http://schemas.openxmlformats.org/officeDocument/2006/relationships/hyperlink" Target="mailto:halh00000@gmail.com" TargetMode="External"/><Relationship Id="rId2" Type="http://schemas.openxmlformats.org/officeDocument/2006/relationships/hyperlink" Target="mailto:quanhoang1303@gmail.com" TargetMode="External"/><Relationship Id="rId1" Type="http://schemas.openxmlformats.org/officeDocument/2006/relationships/hyperlink" Target="mailto:thehaibg2013@gmail.com" TargetMode="External"/><Relationship Id="rId6" Type="http://schemas.openxmlformats.org/officeDocument/2006/relationships/hyperlink" Target="mailto:dongbn36a@gmail.com" TargetMode="External"/><Relationship Id="rId5" Type="http://schemas.openxmlformats.org/officeDocument/2006/relationships/hyperlink" Target="mailto:khoipdm1@gmail.com" TargetMode="External"/><Relationship Id="rId4" Type="http://schemas.openxmlformats.org/officeDocument/2006/relationships/hyperlink" Target="mailto:hoangthuynga136@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inhphuongbank@gmail.com" TargetMode="External"/><Relationship Id="rId7" Type="http://schemas.openxmlformats.org/officeDocument/2006/relationships/printerSettings" Target="../printerSettings/printerSettings8.bin"/><Relationship Id="rId2" Type="http://schemas.openxmlformats.org/officeDocument/2006/relationships/hyperlink" Target="mailto:quynguyen5689@gmail.com" TargetMode="External"/><Relationship Id="rId1" Type="http://schemas.openxmlformats.org/officeDocument/2006/relationships/hyperlink" Target="mailto:tadung8790@gmail.com" TargetMode="External"/><Relationship Id="rId6" Type="http://schemas.openxmlformats.org/officeDocument/2006/relationships/hyperlink" Target="mailto:kimtrung@vnu.edu.vn" TargetMode="External"/><Relationship Id="rId5" Type="http://schemas.openxmlformats.org/officeDocument/2006/relationships/hyperlink" Target="mailto:hien2263@gmail.com" TargetMode="External"/><Relationship Id="rId4" Type="http://schemas.openxmlformats.org/officeDocument/2006/relationships/hyperlink" Target="mailto:phuongthao12289@gmail.com"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mailto:huyennguyen1511@gmail.com" TargetMode="External"/><Relationship Id="rId21" Type="http://schemas.openxmlformats.org/officeDocument/2006/relationships/hyperlink" Target="mailto:trungthai139@gmail.com" TargetMode="External"/><Relationship Id="rId42" Type="http://schemas.openxmlformats.org/officeDocument/2006/relationships/hyperlink" Target="mailto:truonghuyen.tb90@gmail.com" TargetMode="External"/><Relationship Id="rId47" Type="http://schemas.openxmlformats.org/officeDocument/2006/relationships/hyperlink" Target="mailto:nguyenlinh.ibl@gmail.com" TargetMode="External"/><Relationship Id="rId63" Type="http://schemas.openxmlformats.org/officeDocument/2006/relationships/hyperlink" Target="mailto:hanth.tah@vietcombank.com.vn" TargetMode="External"/><Relationship Id="rId68" Type="http://schemas.openxmlformats.org/officeDocument/2006/relationships/hyperlink" Target="mailto:trang.furnico@gmail.com" TargetMode="External"/><Relationship Id="rId7" Type="http://schemas.openxmlformats.org/officeDocument/2006/relationships/hyperlink" Target="mailto:yenpk@pvcombank.com.vn" TargetMode="External"/><Relationship Id="rId71" Type="http://schemas.openxmlformats.org/officeDocument/2006/relationships/printerSettings" Target="../printerSettings/printerSettings9.bin"/><Relationship Id="rId2" Type="http://schemas.openxmlformats.org/officeDocument/2006/relationships/hyperlink" Target="mailto:tunglehtc7@gmail.com" TargetMode="External"/><Relationship Id="rId16" Type="http://schemas.openxmlformats.org/officeDocument/2006/relationships/hyperlink" Target="mailto:binhbt2@bidv.com.vn" TargetMode="External"/><Relationship Id="rId29" Type="http://schemas.openxmlformats.org/officeDocument/2006/relationships/hyperlink" Target="mailto:thuyhtt150984@gmail.com" TargetMode="External"/><Relationship Id="rId11" Type="http://schemas.openxmlformats.org/officeDocument/2006/relationships/hyperlink" Target="mailto:tienthanhtuanminh@gmail.com" TargetMode="External"/><Relationship Id="rId24" Type="http://schemas.openxmlformats.org/officeDocument/2006/relationships/hyperlink" Target="mailto:hungducpham89@gmail.com" TargetMode="External"/><Relationship Id="rId32" Type="http://schemas.openxmlformats.org/officeDocument/2006/relationships/hyperlink" Target="mailto:ngahvnh@gmail.com" TargetMode="External"/><Relationship Id="rId37" Type="http://schemas.openxmlformats.org/officeDocument/2006/relationships/hyperlink" Target="mailto:kimanh1710199@gmail.com" TargetMode="External"/><Relationship Id="rId40" Type="http://schemas.openxmlformats.org/officeDocument/2006/relationships/hyperlink" Target="mailto:huyenvu.neu@gmail.com" TargetMode="External"/><Relationship Id="rId45" Type="http://schemas.openxmlformats.org/officeDocument/2006/relationships/hyperlink" Target="mailto:huongpt209@gmail.com" TargetMode="External"/><Relationship Id="rId53" Type="http://schemas.openxmlformats.org/officeDocument/2006/relationships/hyperlink" Target="mailto:thuthuy509@gmail.com" TargetMode="External"/><Relationship Id="rId58" Type="http://schemas.openxmlformats.org/officeDocument/2006/relationships/hyperlink" Target="mailto:hong30111@gmail.com" TargetMode="External"/><Relationship Id="rId66" Type="http://schemas.openxmlformats.org/officeDocument/2006/relationships/hyperlink" Target="mailto:phuonglinh2484@gmail.com" TargetMode="External"/><Relationship Id="rId5" Type="http://schemas.openxmlformats.org/officeDocument/2006/relationships/hyperlink" Target="mailto:tranxuanhieu.bkit@gmail.com" TargetMode="External"/><Relationship Id="rId61" Type="http://schemas.openxmlformats.org/officeDocument/2006/relationships/hyperlink" Target="mailto:dovietanh2510@gmail.com" TargetMode="External"/><Relationship Id="rId19" Type="http://schemas.openxmlformats.org/officeDocument/2006/relationships/hyperlink" Target="mailto:thuysnail.bank@gmail.com" TargetMode="External"/><Relationship Id="rId14" Type="http://schemas.openxmlformats.org/officeDocument/2006/relationships/hyperlink" Target="mailto:ms.thuylinh89@gmail.com" TargetMode="External"/><Relationship Id="rId22" Type="http://schemas.openxmlformats.org/officeDocument/2006/relationships/hyperlink" Target="mailto:nguyenthidiep@vnu.edu.vn" TargetMode="External"/><Relationship Id="rId27" Type="http://schemas.openxmlformats.org/officeDocument/2006/relationships/hyperlink" Target="mailto:son.nguyenbakt@gmail.com" TargetMode="External"/><Relationship Id="rId30" Type="http://schemas.openxmlformats.org/officeDocument/2006/relationships/hyperlink" Target="mailto:ngocmaie7.vcu@gmail.com" TargetMode="External"/><Relationship Id="rId35" Type="http://schemas.openxmlformats.org/officeDocument/2006/relationships/hyperlink" Target="mailto:tunglt@pvep.com.vn" TargetMode="External"/><Relationship Id="rId43" Type="http://schemas.openxmlformats.org/officeDocument/2006/relationships/hyperlink" Target="mailto:thuydung92tran@gmail.com" TargetMode="External"/><Relationship Id="rId48" Type="http://schemas.openxmlformats.org/officeDocument/2006/relationships/hyperlink" Target="mailto:ngocaob@gmail.com" TargetMode="External"/><Relationship Id="rId56" Type="http://schemas.openxmlformats.org/officeDocument/2006/relationships/hyperlink" Target="mailto:ngtrieut32@gmail.com" TargetMode="External"/><Relationship Id="rId64" Type="http://schemas.openxmlformats.org/officeDocument/2006/relationships/hyperlink" Target="mailto:pham.ngocthach378@gmail.com" TargetMode="External"/><Relationship Id="rId69" Type="http://schemas.openxmlformats.org/officeDocument/2006/relationships/hyperlink" Target="mailto:nguyentrongvinhktdn@gmail.com" TargetMode="External"/><Relationship Id="rId8" Type="http://schemas.openxmlformats.org/officeDocument/2006/relationships/hyperlink" Target="mailto:tu.ptit91@gmail.com" TargetMode="External"/><Relationship Id="rId51" Type="http://schemas.openxmlformats.org/officeDocument/2006/relationships/hyperlink" Target="mailto:thuthaodao0710@gmail.com" TargetMode="External"/><Relationship Id="rId3" Type="http://schemas.openxmlformats.org/officeDocument/2006/relationships/hyperlink" Target="mailto:phanhoc.dtn@gmail.com" TargetMode="External"/><Relationship Id="rId12" Type="http://schemas.openxmlformats.org/officeDocument/2006/relationships/hyperlink" Target="mailto:dinhbichxuan@gmail.com" TargetMode="External"/><Relationship Id="rId17" Type="http://schemas.openxmlformats.org/officeDocument/2006/relationships/hyperlink" Target="mailto:thanhbinhmhb@gmail.com" TargetMode="External"/><Relationship Id="rId25" Type="http://schemas.openxmlformats.org/officeDocument/2006/relationships/hyperlink" Target="mailto:vinhlh131@gmail.com" TargetMode="External"/><Relationship Id="rId33" Type="http://schemas.openxmlformats.org/officeDocument/2006/relationships/hyperlink" Target="mailto:nguyenhaminh3010@gmail.com" TargetMode="External"/><Relationship Id="rId38" Type="http://schemas.openxmlformats.org/officeDocument/2006/relationships/hyperlink" Target="mailto:tuyennt1012@gmail.com" TargetMode="External"/><Relationship Id="rId46" Type="http://schemas.openxmlformats.org/officeDocument/2006/relationships/hyperlink" Target="mailto:hoangquocdung.vnn@gmail.com" TargetMode="External"/><Relationship Id="rId59" Type="http://schemas.openxmlformats.org/officeDocument/2006/relationships/hyperlink" Target="mailto:quynhpham1087@gmail.com" TargetMode="External"/><Relationship Id="rId67" Type="http://schemas.openxmlformats.org/officeDocument/2006/relationships/hyperlink" Target="mailto:huenguyen2809@gmail.com" TargetMode="External"/><Relationship Id="rId20" Type="http://schemas.openxmlformats.org/officeDocument/2006/relationships/hyperlink" Target="mailto:longnt128@gmail.com" TargetMode="External"/><Relationship Id="rId41" Type="http://schemas.openxmlformats.org/officeDocument/2006/relationships/hyperlink" Target="mailto:quangtranhuy@hotmail.com" TargetMode="External"/><Relationship Id="rId54" Type="http://schemas.openxmlformats.org/officeDocument/2006/relationships/hyperlink" Target="mailto:phamvietcuongtthy@gmail.com" TargetMode="External"/><Relationship Id="rId62" Type="http://schemas.openxmlformats.org/officeDocument/2006/relationships/hyperlink" Target="mailto:bacnx.yec@gmail.com" TargetMode="External"/><Relationship Id="rId70" Type="http://schemas.openxmlformats.org/officeDocument/2006/relationships/hyperlink" Target="mailto:quynhvt84@gmail.com" TargetMode="External"/><Relationship Id="rId1" Type="http://schemas.openxmlformats.org/officeDocument/2006/relationships/hyperlink" Target="mailto:quynhnapa@gmail.com" TargetMode="External"/><Relationship Id="rId6" Type="http://schemas.openxmlformats.org/officeDocument/2006/relationships/hyperlink" Target="mailto:huehh2903@gmail.com" TargetMode="External"/><Relationship Id="rId15" Type="http://schemas.openxmlformats.org/officeDocument/2006/relationships/hyperlink" Target="mailto:thanghqbn@gmail.com" TargetMode="External"/><Relationship Id="rId23" Type="http://schemas.openxmlformats.org/officeDocument/2006/relationships/hyperlink" Target="mailto:hphuong.kt@gmail.com" TargetMode="External"/><Relationship Id="rId28" Type="http://schemas.openxmlformats.org/officeDocument/2006/relationships/hyperlink" Target="mailto:hunght2211@gmail.com" TargetMode="External"/><Relationship Id="rId36" Type="http://schemas.openxmlformats.org/officeDocument/2006/relationships/hyperlink" Target="mailto:sonlethanh21991@gmail.com" TargetMode="External"/><Relationship Id="rId49" Type="http://schemas.openxmlformats.org/officeDocument/2006/relationships/hyperlink" Target="mailto:thaonguyen.banana@gmail.com" TargetMode="External"/><Relationship Id="rId57" Type="http://schemas.openxmlformats.org/officeDocument/2006/relationships/hyperlink" Target="mailto:yennguyenngoc1911@gmail.com" TargetMode="External"/><Relationship Id="rId10" Type="http://schemas.openxmlformats.org/officeDocument/2006/relationships/hyperlink" Target="mailto:ngocanh.vuw10@gmail.com" TargetMode="External"/><Relationship Id="rId31" Type="http://schemas.openxmlformats.org/officeDocument/2006/relationships/hyperlink" Target="mailto:dodat2766@gmail.com" TargetMode="External"/><Relationship Id="rId44" Type="http://schemas.openxmlformats.org/officeDocument/2006/relationships/hyperlink" Target="mailto:lanjuly.edocs91@gmail.com" TargetMode="External"/><Relationship Id="rId52" Type="http://schemas.openxmlformats.org/officeDocument/2006/relationships/hyperlink" Target="mailto:mr.hieu2910@gmail.com" TargetMode="External"/><Relationship Id="rId60" Type="http://schemas.openxmlformats.org/officeDocument/2006/relationships/hyperlink" Target="mailto:tvnam.vba@gmail.com" TargetMode="External"/><Relationship Id="rId65" Type="http://schemas.openxmlformats.org/officeDocument/2006/relationships/hyperlink" Target="mailto:lethuyquynh2501@gmail.com" TargetMode="External"/><Relationship Id="rId4" Type="http://schemas.openxmlformats.org/officeDocument/2006/relationships/hyperlink" Target="mailto:cachep3112@gmail.com" TargetMode="External"/><Relationship Id="rId9" Type="http://schemas.openxmlformats.org/officeDocument/2006/relationships/hyperlink" Target="mailto:chungqtkd2@gmail.com" TargetMode="External"/><Relationship Id="rId13" Type="http://schemas.openxmlformats.org/officeDocument/2006/relationships/hyperlink" Target="mailto:giang.dtt@pnj.com.vn" TargetMode="External"/><Relationship Id="rId18" Type="http://schemas.openxmlformats.org/officeDocument/2006/relationships/hyperlink" Target="mailto:dieuly0506@gmail.com" TargetMode="External"/><Relationship Id="rId39" Type="http://schemas.openxmlformats.org/officeDocument/2006/relationships/hyperlink" Target="mailto:thuyngan.vt2@gmail.com" TargetMode="External"/><Relationship Id="rId34" Type="http://schemas.openxmlformats.org/officeDocument/2006/relationships/hyperlink" Target="mailto:tonoanh.50@gmail.com" TargetMode="External"/><Relationship Id="rId50" Type="http://schemas.openxmlformats.org/officeDocument/2006/relationships/hyperlink" Target="mailto:ngocld@vietinbank.vn" TargetMode="External"/><Relationship Id="rId55" Type="http://schemas.openxmlformats.org/officeDocument/2006/relationships/hyperlink" Target="mailto:huyentt@isvn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143"/>
  <sheetViews>
    <sheetView view="pageBreakPreview" topLeftCell="B1" zoomScale="55" zoomScaleNormal="55" zoomScaleSheetLayoutView="55" workbookViewId="0">
      <pane ySplit="6" topLeftCell="A7" activePane="bottomLeft" state="frozen"/>
      <selection activeCell="E1" sqref="E1"/>
      <selection pane="bottomLeft" activeCell="G16" sqref="G16"/>
    </sheetView>
  </sheetViews>
  <sheetFormatPr defaultRowHeight="15.75"/>
  <cols>
    <col min="1" max="1" width="16" style="4" customWidth="1"/>
    <col min="2" max="2" width="7" style="4" customWidth="1"/>
    <col min="3" max="3" width="13.5703125" style="4" customWidth="1"/>
    <col min="4" max="4" width="17.7109375" style="31" customWidth="1"/>
    <col min="5" max="5" width="10.85546875" style="31" customWidth="1"/>
    <col min="6" max="6" width="19.7109375" style="4" hidden="1" customWidth="1"/>
    <col min="7" max="7" width="14" style="4" customWidth="1"/>
    <col min="8" max="8" width="11.140625" style="4" customWidth="1"/>
    <col min="9" max="9" width="8.28515625" style="23" customWidth="1"/>
    <col min="10" max="10" width="14.5703125" style="4" customWidth="1"/>
    <col min="11" max="12" width="13.28515625" style="4" customWidth="1"/>
    <col min="13" max="14" width="13.28515625" style="4" hidden="1" customWidth="1"/>
    <col min="15" max="15" width="37.85546875" style="3" customWidth="1"/>
    <col min="16" max="16" width="14" style="4" customWidth="1"/>
    <col min="17" max="18" width="15.85546875" style="4" customWidth="1"/>
    <col min="19" max="19" width="8.85546875" style="10" hidden="1" customWidth="1"/>
    <col min="20" max="20" width="10.85546875" style="4" hidden="1" customWidth="1"/>
    <col min="21" max="21" width="8" style="10" hidden="1" customWidth="1"/>
    <col min="22" max="22" width="10.85546875" style="4" hidden="1" customWidth="1"/>
    <col min="23" max="23" width="10.5703125" style="4" customWidth="1"/>
    <col min="24" max="24" width="20.42578125" style="23" customWidth="1"/>
    <col min="25" max="25" width="16.5703125" style="4" hidden="1" customWidth="1"/>
    <col min="26" max="26" width="15.140625" style="4" hidden="1" customWidth="1"/>
    <col min="27" max="27" width="13.42578125" style="4" hidden="1" customWidth="1"/>
    <col min="28" max="28" width="12.28515625" style="4" hidden="1" customWidth="1"/>
    <col min="29" max="29" width="14.85546875" style="4" hidden="1" customWidth="1"/>
    <col min="30" max="30" width="13" style="4" hidden="1" customWidth="1"/>
    <col min="31" max="31" width="12.28515625" style="4" hidden="1" customWidth="1"/>
    <col min="32" max="32" width="10.7109375" style="4" customWidth="1"/>
    <col min="33" max="33" width="12.5703125" style="4" customWidth="1"/>
    <col min="34" max="35" width="17.28515625" style="4" customWidth="1"/>
    <col min="36" max="16384" width="9.140625" style="4"/>
  </cols>
  <sheetData>
    <row r="1" spans="1:40" ht="20.25" customHeight="1">
      <c r="B1" s="11" t="s">
        <v>10</v>
      </c>
      <c r="D1" s="9"/>
      <c r="E1" s="9"/>
    </row>
    <row r="2" spans="1:40" ht="19.5" customHeight="1">
      <c r="B2" s="19" t="s">
        <v>9</v>
      </c>
      <c r="D2" s="9"/>
      <c r="E2" s="9"/>
    </row>
    <row r="3" spans="1:40" ht="21.75" customHeight="1">
      <c r="D3" s="9"/>
      <c r="E3" s="9"/>
    </row>
    <row r="4" spans="1:40" s="11" customFormat="1" ht="51.75" customHeight="1">
      <c r="B4" s="273" t="s">
        <v>800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40" s="11" customFormat="1" ht="17.25" customHeight="1">
      <c r="B5" s="12"/>
      <c r="D5" s="13"/>
      <c r="E5" s="13"/>
      <c r="I5" s="24"/>
      <c r="O5" s="3"/>
      <c r="S5" s="14"/>
      <c r="U5" s="14"/>
      <c r="X5" s="24"/>
    </row>
    <row r="6" spans="1:40" s="11" customFormat="1" ht="128.25" customHeight="1">
      <c r="B6" s="20" t="s">
        <v>32</v>
      </c>
      <c r="C6" s="34" t="s">
        <v>12</v>
      </c>
      <c r="D6" s="30" t="s">
        <v>11</v>
      </c>
      <c r="E6" s="39"/>
      <c r="F6" s="21" t="s">
        <v>11</v>
      </c>
      <c r="G6" s="20" t="s">
        <v>0</v>
      </c>
      <c r="H6" s="20" t="s">
        <v>1</v>
      </c>
      <c r="I6" s="20" t="s">
        <v>2</v>
      </c>
      <c r="J6" s="34" t="s">
        <v>3</v>
      </c>
      <c r="K6" s="20" t="s">
        <v>4</v>
      </c>
      <c r="L6" s="20" t="s">
        <v>5</v>
      </c>
      <c r="M6" s="20" t="s">
        <v>7</v>
      </c>
      <c r="N6" s="40" t="s">
        <v>30</v>
      </c>
      <c r="O6" s="20" t="s">
        <v>6</v>
      </c>
      <c r="P6" s="20" t="s">
        <v>13</v>
      </c>
      <c r="Q6" s="34" t="s">
        <v>14</v>
      </c>
      <c r="R6" s="40" t="s">
        <v>19</v>
      </c>
      <c r="S6" s="22" t="s">
        <v>17</v>
      </c>
      <c r="T6" s="43" t="s">
        <v>29</v>
      </c>
      <c r="U6" s="22" t="s">
        <v>15</v>
      </c>
      <c r="V6" s="43" t="s">
        <v>16</v>
      </c>
      <c r="W6" s="20" t="s">
        <v>31</v>
      </c>
      <c r="X6" s="43" t="s">
        <v>18</v>
      </c>
      <c r="Y6" s="20" t="s">
        <v>20</v>
      </c>
      <c r="Z6" s="34" t="s">
        <v>24</v>
      </c>
      <c r="AA6" s="20" t="s">
        <v>25</v>
      </c>
      <c r="AB6" s="20" t="s">
        <v>26</v>
      </c>
      <c r="AC6" s="20" t="s">
        <v>27</v>
      </c>
      <c r="AD6" s="20" t="s">
        <v>28</v>
      </c>
      <c r="AE6" s="20" t="s">
        <v>21</v>
      </c>
      <c r="AF6" s="20" t="s">
        <v>22</v>
      </c>
      <c r="AG6" s="20" t="s">
        <v>23</v>
      </c>
      <c r="AH6" s="20" t="s">
        <v>8</v>
      </c>
      <c r="AI6" s="34"/>
      <c r="AJ6" s="34"/>
      <c r="AK6" s="20"/>
      <c r="AL6" s="18"/>
      <c r="AM6" s="18"/>
      <c r="AN6" s="18"/>
    </row>
    <row r="7" spans="1:40" s="11" customFormat="1" ht="81" customHeight="1">
      <c r="A7" s="15" t="str">
        <f>TRIM(D7)&amp;" "&amp;TRIM(E7)&amp;" "&amp;TRIM(G7)</f>
        <v>Hồ Ngọc Anh 26/08/1987</v>
      </c>
      <c r="B7" s="17">
        <v>1</v>
      </c>
      <c r="C7" s="16">
        <f>VLOOKUP(A7,'[1]tong D1_2'!$C$7:$D$480,2,0)</f>
        <v>17058009</v>
      </c>
      <c r="D7" s="103" t="s">
        <v>833</v>
      </c>
      <c r="E7" s="104" t="s">
        <v>273</v>
      </c>
      <c r="F7" s="27"/>
      <c r="G7" s="102" t="s">
        <v>834</v>
      </c>
      <c r="H7" s="16" t="s">
        <v>54</v>
      </c>
      <c r="I7" s="16" t="str">
        <f>VLOOKUP(A7,'[1]tong D1_2'!$C$7:$F$480,4,0)</f>
        <v>Nam</v>
      </c>
      <c r="J7" s="17" t="s">
        <v>868</v>
      </c>
      <c r="K7" s="17" t="s">
        <v>151</v>
      </c>
      <c r="L7" s="17" t="s">
        <v>869</v>
      </c>
      <c r="M7" s="2"/>
      <c r="N7" s="2"/>
      <c r="O7" s="17" t="s">
        <v>843</v>
      </c>
      <c r="P7" s="17" t="s">
        <v>831</v>
      </c>
      <c r="Q7" s="17" t="s">
        <v>220</v>
      </c>
      <c r="R7" s="17" t="s">
        <v>853</v>
      </c>
      <c r="S7" s="2"/>
      <c r="T7" s="5"/>
      <c r="U7" s="6"/>
      <c r="V7" s="37"/>
      <c r="W7" s="2" t="s">
        <v>36</v>
      </c>
      <c r="X7" s="16" t="str">
        <f>VLOOKUP(A7,'[1]tong D1_2'!$C$7:$M$480,11,0)</f>
        <v>1969/QĐ-ĐHKT ngày 19/7/2017 của Hiệu trưởng Trường ĐHKT</v>
      </c>
      <c r="Y7" s="5" t="e">
        <f>VLOOKUP(A7,'[2]chen TL'!$D$2:$BD$20,53,0)</f>
        <v>#N/A</v>
      </c>
      <c r="Z7" s="2" t="e">
        <f>VLOOKUP(A7,'[2]chen TL'!$D$2:$R$10,15,0)</f>
        <v>#N/A</v>
      </c>
      <c r="AA7" s="2" t="e">
        <f>VLOOKUP(A7,'[2]chen TL'!$D$2:$U$10,18,0)</f>
        <v>#N/A</v>
      </c>
      <c r="AB7" s="2" t="e">
        <f>VLOOKUP(A7,'[2]chen TL'!$D$2:$X$10,21,0)</f>
        <v>#N/A</v>
      </c>
      <c r="AC7" s="2" t="e">
        <f>VLOOKUP(A7,'[2]chen TL'!$D$2:$AA$10,24,0)</f>
        <v>#N/A</v>
      </c>
      <c r="AD7" s="2" t="e">
        <f>VLOOKUP(A7,'[2]chen TL'!$D$2:$AD$10,27,0)</f>
        <v>#N/A</v>
      </c>
      <c r="AE7" s="2" t="e">
        <f>VLOOKUP(A7,'[2]chen TL'!$D$2:$AT$10,43,0)</f>
        <v>#N/A</v>
      </c>
      <c r="AF7" s="1" t="s">
        <v>858</v>
      </c>
      <c r="AG7" s="110" t="s">
        <v>859</v>
      </c>
      <c r="AH7" s="5"/>
      <c r="AI7" s="52"/>
      <c r="AJ7" s="52" t="str">
        <f>AG7&amp;","</f>
        <v>hnanh@vietinbank.vn,</v>
      </c>
      <c r="AK7" s="38"/>
      <c r="AL7" s="4" t="e">
        <f>VLOOKUP(A7,'[3]DS gui 6.9'!$A$19:$Q$44,17,0)</f>
        <v>#N/A</v>
      </c>
      <c r="AM7" s="4"/>
      <c r="AN7" s="18"/>
    </row>
    <row r="8" spans="1:40" s="11" customFormat="1" ht="101.25" customHeight="1">
      <c r="A8" s="15" t="str">
        <f t="shared" ref="A8:A57" si="0">TRIM(D8)&amp;" "&amp;TRIM(E8)&amp;" "&amp;TRIM(G8)</f>
        <v>Nguyễn Mạnh Hà 13/06/1972</v>
      </c>
      <c r="B8" s="17">
        <v>2</v>
      </c>
      <c r="C8" s="16">
        <f>VLOOKUP(A8,'[1]tong D1_2'!$C$7:$D$480,2,0)</f>
        <v>17058014</v>
      </c>
      <c r="D8" s="103" t="s">
        <v>736</v>
      </c>
      <c r="E8" s="104" t="s">
        <v>412</v>
      </c>
      <c r="F8" s="27"/>
      <c r="G8" s="102" t="s">
        <v>835</v>
      </c>
      <c r="H8" s="16" t="s">
        <v>216</v>
      </c>
      <c r="I8" s="16" t="str">
        <f>VLOOKUP(A8,'[1]tong D1_2'!$C$7:$F$480,4,0)</f>
        <v>Nam</v>
      </c>
      <c r="J8" s="17" t="s">
        <v>868</v>
      </c>
      <c r="K8" s="17" t="s">
        <v>151</v>
      </c>
      <c r="L8" s="17" t="s">
        <v>869</v>
      </c>
      <c r="M8" s="2"/>
      <c r="N8" s="2"/>
      <c r="O8" s="17" t="s">
        <v>844</v>
      </c>
      <c r="P8" s="17" t="s">
        <v>845</v>
      </c>
      <c r="Q8" s="17" t="s">
        <v>846</v>
      </c>
      <c r="R8" s="17" t="s">
        <v>854</v>
      </c>
      <c r="S8" s="2"/>
      <c r="T8" s="5"/>
      <c r="U8" s="6"/>
      <c r="V8" s="37"/>
      <c r="W8" s="2" t="s">
        <v>36</v>
      </c>
      <c r="X8" s="16" t="str">
        <f>VLOOKUP(A8,'[1]tong D1_2'!$C$7:$M$480,11,0)</f>
        <v>1969/QĐ-ĐHKT ngày 19/7/2017 của Hiệu trưởng Trường ĐHKT</v>
      </c>
      <c r="Y8" s="5"/>
      <c r="Z8" s="2"/>
      <c r="AA8" s="2"/>
      <c r="AB8" s="2"/>
      <c r="AC8" s="2"/>
      <c r="AD8" s="2"/>
      <c r="AE8" s="2"/>
      <c r="AF8" s="1" t="s">
        <v>860</v>
      </c>
      <c r="AG8" s="110" t="s">
        <v>861</v>
      </c>
      <c r="AH8" s="5"/>
      <c r="AI8" s="52"/>
      <c r="AJ8" s="52" t="str">
        <f t="shared" ref="AJ8:AJ57" si="1">AG8&amp;","</f>
        <v>hanm2@bidv.com.vn,</v>
      </c>
      <c r="AK8" s="5"/>
      <c r="AL8" s="4" t="e">
        <f>VLOOKUP(A8,'[3]DS gui 6.9'!$A$19:$Q$44,17,0)</f>
        <v>#N/A</v>
      </c>
      <c r="AM8" s="4"/>
      <c r="AN8" s="4"/>
    </row>
    <row r="9" spans="1:40" ht="81" customHeight="1">
      <c r="A9" s="15" t="str">
        <f t="shared" si="0"/>
        <v>Nguyễn Vương Huynh 11/06/1980</v>
      </c>
      <c r="B9" s="17">
        <v>3</v>
      </c>
      <c r="C9" s="16">
        <f>VLOOKUP(A9,'[1]tong D1_2'!$C$7:$D$480,2,0)</f>
        <v>17058023</v>
      </c>
      <c r="D9" s="103" t="s">
        <v>836</v>
      </c>
      <c r="E9" s="104" t="s">
        <v>837</v>
      </c>
      <c r="F9" s="27"/>
      <c r="G9" s="35" t="s">
        <v>838</v>
      </c>
      <c r="H9" s="16" t="s">
        <v>468</v>
      </c>
      <c r="I9" s="16" t="str">
        <f>VLOOKUP(A9,'[1]tong D1_2'!$C$7:$F$480,4,0)</f>
        <v>Nam</v>
      </c>
      <c r="J9" s="17" t="s">
        <v>868</v>
      </c>
      <c r="K9" s="17" t="s">
        <v>151</v>
      </c>
      <c r="L9" s="17" t="s">
        <v>869</v>
      </c>
      <c r="M9" s="2"/>
      <c r="N9" s="2"/>
      <c r="O9" s="17" t="s">
        <v>847</v>
      </c>
      <c r="P9" s="17" t="s">
        <v>848</v>
      </c>
      <c r="Q9" s="17" t="s">
        <v>849</v>
      </c>
      <c r="R9" s="17" t="s">
        <v>855</v>
      </c>
      <c r="S9" s="2"/>
      <c r="T9" s="5"/>
      <c r="U9" s="6"/>
      <c r="V9" s="37"/>
      <c r="W9" s="2" t="s">
        <v>36</v>
      </c>
      <c r="X9" s="16" t="str">
        <f>VLOOKUP(A9,'[1]tong D1_2'!$C$7:$M$480,11,0)</f>
        <v>1969/QĐ-ĐHKT ngày 19/7/2017 của Hiệu trưởng Trường ĐHKT</v>
      </c>
      <c r="Y9" s="5"/>
      <c r="Z9" s="2"/>
      <c r="AA9" s="2"/>
      <c r="AB9" s="2"/>
      <c r="AC9" s="2"/>
      <c r="AD9" s="2"/>
      <c r="AE9" s="2"/>
      <c r="AF9" s="1" t="s">
        <v>862</v>
      </c>
      <c r="AG9" s="110" t="s">
        <v>863</v>
      </c>
      <c r="AH9" s="5"/>
      <c r="AI9" s="52"/>
      <c r="AJ9" s="52" t="str">
        <f t="shared" si="1"/>
        <v>nguyenvuonghuynh@gmail.com,</v>
      </c>
      <c r="AK9" s="5"/>
      <c r="AL9" s="4" t="e">
        <f>VLOOKUP(A9,'[3]DS gui 6.9'!$A$19:$Q$44,17,0)</f>
        <v>#N/A</v>
      </c>
    </row>
    <row r="10" spans="1:40" ht="81" customHeight="1">
      <c r="A10" s="15" t="str">
        <f t="shared" si="0"/>
        <v>Trần Diệu Hương 10/10/1981</v>
      </c>
      <c r="B10" s="17">
        <v>4</v>
      </c>
      <c r="C10" s="16">
        <f>VLOOKUP(A10,'[1]tong D1_2'!$C$7:$D$480,2,0)</f>
        <v>17058025</v>
      </c>
      <c r="D10" s="103" t="s">
        <v>839</v>
      </c>
      <c r="E10" s="104" t="s">
        <v>330</v>
      </c>
      <c r="F10" s="27"/>
      <c r="G10" s="35" t="s">
        <v>840</v>
      </c>
      <c r="H10" s="16" t="s">
        <v>472</v>
      </c>
      <c r="I10" s="16" t="str">
        <f>VLOOKUP(A10,'[1]tong D1_2'!$C$7:$F$480,4,0)</f>
        <v>Nữ</v>
      </c>
      <c r="J10" s="17" t="s">
        <v>868</v>
      </c>
      <c r="K10" s="17" t="s">
        <v>151</v>
      </c>
      <c r="L10" s="17" t="s">
        <v>869</v>
      </c>
      <c r="M10" s="2"/>
      <c r="N10" s="2"/>
      <c r="O10" s="17" t="s">
        <v>850</v>
      </c>
      <c r="P10" s="17" t="s">
        <v>792</v>
      </c>
      <c r="Q10" s="17" t="s">
        <v>220</v>
      </c>
      <c r="R10" s="17" t="s">
        <v>856</v>
      </c>
      <c r="S10" s="2"/>
      <c r="T10" s="5"/>
      <c r="U10" s="6"/>
      <c r="V10" s="37"/>
      <c r="W10" s="2" t="s">
        <v>36</v>
      </c>
      <c r="X10" s="16" t="str">
        <f>VLOOKUP(A10,'[1]tong D1_2'!$C$7:$M$480,11,0)</f>
        <v>1969/QĐ-ĐHKT ngày 19/7/2017 của Hiệu trưởng Trường ĐHKT</v>
      </c>
      <c r="Y10" s="5"/>
      <c r="Z10" s="2"/>
      <c r="AA10" s="2"/>
      <c r="AB10" s="2"/>
      <c r="AC10" s="2"/>
      <c r="AD10" s="2"/>
      <c r="AE10" s="2"/>
      <c r="AF10" s="1" t="s">
        <v>864</v>
      </c>
      <c r="AG10" s="110" t="s">
        <v>865</v>
      </c>
      <c r="AH10" s="5"/>
      <c r="AI10" s="52"/>
      <c r="AJ10" s="52" t="str">
        <f t="shared" si="1"/>
        <v>huongtd.halong1981@gmail.com,</v>
      </c>
      <c r="AK10" s="5"/>
      <c r="AL10" s="4" t="e">
        <f>VLOOKUP(A10,'[3]DS gui 6.9'!$A$7:$J$110,10,0)</f>
        <v>#N/A</v>
      </c>
    </row>
    <row r="11" spans="1:40" ht="81" customHeight="1">
      <c r="A11" s="15" t="str">
        <f t="shared" si="0"/>
        <v>Đỗ Thị Bích Mai 29/04/1978</v>
      </c>
      <c r="B11" s="17">
        <v>5</v>
      </c>
      <c r="C11" s="16">
        <v>17058218</v>
      </c>
      <c r="D11" s="103" t="s">
        <v>841</v>
      </c>
      <c r="E11" s="104" t="s">
        <v>236</v>
      </c>
      <c r="F11" s="27"/>
      <c r="G11" s="35" t="s">
        <v>842</v>
      </c>
      <c r="H11" s="16" t="s">
        <v>638</v>
      </c>
      <c r="I11" s="16" t="s">
        <v>149</v>
      </c>
      <c r="J11" s="17" t="s">
        <v>868</v>
      </c>
      <c r="K11" s="17" t="s">
        <v>151</v>
      </c>
      <c r="L11" s="17" t="s">
        <v>869</v>
      </c>
      <c r="M11" s="2"/>
      <c r="N11" s="2"/>
      <c r="O11" s="17" t="s">
        <v>851</v>
      </c>
      <c r="P11" s="17" t="s">
        <v>852</v>
      </c>
      <c r="Q11" s="17" t="s">
        <v>220</v>
      </c>
      <c r="R11" s="17" t="s">
        <v>857</v>
      </c>
      <c r="S11" s="2"/>
      <c r="T11" s="5"/>
      <c r="U11" s="6"/>
      <c r="V11" s="37"/>
      <c r="W11" s="2" t="s">
        <v>36</v>
      </c>
      <c r="X11" s="16" t="str">
        <f>VLOOKUP(A11,'[1]tong D1_2'!$C$7:$M$480,11,0)</f>
        <v>1969/QĐ-ĐHKT ngày 19/7/2017 của Hiệu trưởng Trường ĐHKT</v>
      </c>
      <c r="Y11" s="5"/>
      <c r="Z11" s="2"/>
      <c r="AA11" s="2"/>
      <c r="AB11" s="2"/>
      <c r="AC11" s="2"/>
      <c r="AD11" s="2"/>
      <c r="AE11" s="2"/>
      <c r="AF11" s="1" t="s">
        <v>866</v>
      </c>
      <c r="AG11" s="110" t="s">
        <v>867</v>
      </c>
      <c r="AH11" s="5"/>
      <c r="AI11" s="52"/>
      <c r="AJ11" s="52" t="str">
        <f t="shared" si="1"/>
        <v>maidtb@vietinbank.vn,</v>
      </c>
      <c r="AK11" s="5"/>
      <c r="AL11" s="4" t="e">
        <f>VLOOKUP(A11,'[3]DS gui 6.9'!$A$7:$J$110,10,0)</f>
        <v>#N/A</v>
      </c>
    </row>
    <row r="12" spans="1:40" ht="81" customHeight="1">
      <c r="A12" s="15" t="str">
        <f t="shared" si="0"/>
        <v>Mai Thị Phương 02/09/1986</v>
      </c>
      <c r="B12" s="17">
        <v>8</v>
      </c>
      <c r="C12" s="16">
        <f>VLOOKUP(A12,'[1]tong D1_2'!$C$7:$D$480,2,0)</f>
        <v>17058035</v>
      </c>
      <c r="D12" s="103" t="s">
        <v>875</v>
      </c>
      <c r="E12" s="104" t="s">
        <v>184</v>
      </c>
      <c r="F12" s="27"/>
      <c r="G12" s="35" t="s">
        <v>876</v>
      </c>
      <c r="H12" s="16" t="str">
        <f>VLOOKUP(A12,'[1]tong D1_2'!$C$7:$H$480,6,0)</f>
        <v>Thanh Hóa</v>
      </c>
      <c r="I12" s="16" t="str">
        <f>VLOOKUP(A12,'[1]tong D1_2'!$C$7:$F$480,4,0)</f>
        <v>Nữ</v>
      </c>
      <c r="J12" s="17" t="e">
        <f>VLOOKUP(A12,'[4]fie nguon'!$C$2:$H$265,6,0)</f>
        <v>#N/A</v>
      </c>
      <c r="K12" s="17" t="e">
        <f>VLOOKUP(A12,'[4]fie nguon'!$C$2:$J$265,8,0)</f>
        <v>#N/A</v>
      </c>
      <c r="L12" s="17" t="e">
        <f>VLOOKUP(A12,'[4]fie nguon'!$C$2:$I$265,7,0)</f>
        <v>#N/A</v>
      </c>
      <c r="M12" s="2"/>
      <c r="N12" s="2"/>
      <c r="O12" s="17" t="e">
        <f>VLOOKUP(A12,'[4]fie nguon'!$C$2:$L$265,10,0)</f>
        <v>#N/A</v>
      </c>
      <c r="P12" s="17" t="e">
        <f>VLOOKUP(A12,'[4]fie nguon'!$C$2:$N$265,12,0)</f>
        <v>#N/A</v>
      </c>
      <c r="Q12" s="17" t="e">
        <f>VLOOKUP(A12,'[4]fie nguon'!$C$2:$O$265,13,0)</f>
        <v>#N/A</v>
      </c>
      <c r="R12" s="17" t="e">
        <f>VLOOKUP(A12,'[4]fie nguon'!$C$2:$T$265,18,0)</f>
        <v>#N/A</v>
      </c>
      <c r="S12" s="2"/>
      <c r="T12" s="5"/>
      <c r="U12" s="6"/>
      <c r="V12" s="37"/>
      <c r="W12" s="2" t="s">
        <v>108</v>
      </c>
      <c r="X12" s="16" t="str">
        <f>VLOOKUP(A12,'[1]tong D1_2'!$C$7:$M$480,11,0)</f>
        <v>1969/QĐ-ĐHKT ngày 19/7/2017 của Hiệu trưởng Trường ĐHKT</v>
      </c>
      <c r="Y12" s="5"/>
      <c r="Z12" s="2"/>
      <c r="AA12" s="2"/>
      <c r="AB12" s="2"/>
      <c r="AC12" s="2"/>
      <c r="AD12" s="2"/>
      <c r="AE12" s="2"/>
      <c r="AF12" s="1"/>
      <c r="AG12" s="110"/>
      <c r="AH12" s="5"/>
      <c r="AI12" s="52"/>
      <c r="AJ12" s="52" t="str">
        <f t="shared" si="1"/>
        <v>,</v>
      </c>
      <c r="AK12" s="5"/>
      <c r="AL12" s="4" t="e">
        <f>VLOOKUP(A12,'[3]DS gui 6.9'!$A$7:$J$110,10,0)</f>
        <v>#N/A</v>
      </c>
    </row>
    <row r="13" spans="1:40" ht="81" customHeight="1">
      <c r="A13" s="15" t="str">
        <f t="shared" si="0"/>
        <v>Nguyễn Thị Hồng Mai 19/09/1973</v>
      </c>
      <c r="B13" s="17">
        <v>13</v>
      </c>
      <c r="C13" s="16">
        <f>VLOOKUP(A13,'[1]tong D1_2'!$C$7:$D$480,2,0)</f>
        <v>17058032</v>
      </c>
      <c r="D13" s="103" t="s">
        <v>832</v>
      </c>
      <c r="E13" s="104" t="s">
        <v>236</v>
      </c>
      <c r="F13" s="27"/>
      <c r="G13" s="35" t="s">
        <v>877</v>
      </c>
      <c r="H13" s="16" t="str">
        <f>VLOOKUP(A13,'[1]tong D1_2'!$C$7:$H$480,6,0)</f>
        <v>Hà Nội</v>
      </c>
      <c r="I13" s="16" t="str">
        <f>VLOOKUP(A13,'[1]tong D1_2'!$C$7:$F$480,4,0)</f>
        <v>Nữ</v>
      </c>
      <c r="J13" s="17" t="e">
        <f>VLOOKUP(A13,'[4]fie nguon'!$C$2:$H$265,6,0)</f>
        <v>#N/A</v>
      </c>
      <c r="K13" s="17" t="e">
        <f>VLOOKUP(A13,'[4]fie nguon'!$C$2:$J$265,8,0)</f>
        <v>#N/A</v>
      </c>
      <c r="L13" s="17" t="e">
        <f>VLOOKUP(A13,'[4]fie nguon'!$C$2:$I$265,7,0)</f>
        <v>#N/A</v>
      </c>
      <c r="M13" s="2"/>
      <c r="N13" s="2"/>
      <c r="O13" s="17" t="e">
        <f>VLOOKUP(A13,'[4]fie nguon'!$C$2:$L$265,10,0)</f>
        <v>#N/A</v>
      </c>
      <c r="P13" s="17" t="e">
        <f>VLOOKUP(A13,'[4]fie nguon'!$C$2:$N$265,12,0)</f>
        <v>#N/A</v>
      </c>
      <c r="Q13" s="17" t="e">
        <f>VLOOKUP(A13,'[4]fie nguon'!$C$2:$O$265,13,0)</f>
        <v>#N/A</v>
      </c>
      <c r="R13" s="17" t="e">
        <f>VLOOKUP(A13,'[4]fie nguon'!$C$2:$T$265,18,0)</f>
        <v>#N/A</v>
      </c>
      <c r="S13" s="2"/>
      <c r="T13" s="2"/>
      <c r="U13" s="6"/>
      <c r="V13" s="37"/>
      <c r="W13" s="2" t="s">
        <v>108</v>
      </c>
      <c r="X13" s="16" t="str">
        <f>VLOOKUP(A13,'[1]tong D1_2'!$C$7:$M$480,11,0)</f>
        <v>1969/QĐ-ĐHKT ngày 19/7/2017 của Hiệu trưởng Trường ĐHKT</v>
      </c>
      <c r="Y13" s="5"/>
      <c r="Z13" s="2"/>
      <c r="AA13" s="2"/>
      <c r="AB13" s="2"/>
      <c r="AC13" s="2"/>
      <c r="AD13" s="2"/>
      <c r="AE13" s="2"/>
      <c r="AF13" s="1"/>
      <c r="AG13" s="110"/>
      <c r="AH13" s="5"/>
      <c r="AI13" s="52"/>
      <c r="AJ13" s="52" t="str">
        <f t="shared" si="1"/>
        <v>,</v>
      </c>
      <c r="AK13" s="5"/>
      <c r="AL13" s="4" t="e">
        <f>VLOOKUP(A13,'[3]DS gui 6.9'!$A$7:$J$110,10,0)</f>
        <v>#N/A</v>
      </c>
    </row>
    <row r="14" spans="1:40" ht="93" customHeight="1">
      <c r="A14" s="15" t="str">
        <f t="shared" si="0"/>
        <v>Nguyễn Thị Thu 12/10/1974</v>
      </c>
      <c r="B14" s="17">
        <v>14</v>
      </c>
      <c r="C14" s="16">
        <f>VLOOKUP(A14,'[1]tong D1_2'!$C$7:$D$480,2,0)</f>
        <v>17058039</v>
      </c>
      <c r="D14" s="103" t="s">
        <v>179</v>
      </c>
      <c r="E14" s="104" t="s">
        <v>878</v>
      </c>
      <c r="F14" s="27"/>
      <c r="G14" s="35" t="s">
        <v>879</v>
      </c>
      <c r="H14" s="16" t="str">
        <f>VLOOKUP(A14,'[1]tong D1_2'!$C$7:$H$480,6,0)</f>
        <v>Thái Bình</v>
      </c>
      <c r="I14" s="16" t="str">
        <f>VLOOKUP(A14,'[1]tong D1_2'!$C$7:$F$480,4,0)</f>
        <v>Nữ</v>
      </c>
      <c r="J14" s="17" t="e">
        <f>VLOOKUP(A14,'[4]fie nguon'!$C$2:$H$265,6,0)</f>
        <v>#N/A</v>
      </c>
      <c r="K14" s="17" t="e">
        <f>VLOOKUP(A14,'[4]fie nguon'!$C$2:$J$265,8,0)</f>
        <v>#N/A</v>
      </c>
      <c r="L14" s="17" t="e">
        <f>VLOOKUP(A14,'[4]fie nguon'!$C$2:$I$265,7,0)</f>
        <v>#N/A</v>
      </c>
      <c r="M14" s="2"/>
      <c r="N14" s="2"/>
      <c r="O14" s="17" t="e">
        <f>VLOOKUP(A14,'[4]fie nguon'!$C$2:$L$265,10,0)</f>
        <v>#N/A</v>
      </c>
      <c r="P14" s="17" t="e">
        <f>VLOOKUP(A14,'[4]fie nguon'!$C$2:$N$265,12,0)</f>
        <v>#N/A</v>
      </c>
      <c r="Q14" s="17" t="e">
        <f>VLOOKUP(A14,'[4]fie nguon'!$C$2:$O$265,13,0)</f>
        <v>#N/A</v>
      </c>
      <c r="R14" s="17" t="e">
        <f>VLOOKUP(A14,'[4]fie nguon'!$C$2:$T$265,18,0)</f>
        <v>#N/A</v>
      </c>
      <c r="S14" s="2"/>
      <c r="T14" s="2"/>
      <c r="U14" s="6"/>
      <c r="V14" s="37"/>
      <c r="W14" s="2" t="s">
        <v>36</v>
      </c>
      <c r="X14" s="16" t="str">
        <f>VLOOKUP(A14,'[1]tong D1_2'!$C$7:$M$480,11,0)</f>
        <v>1969/QĐ-ĐHKT ngày 19/7/2017 của Hiệu trưởng Trường ĐHKT</v>
      </c>
      <c r="Y14" s="5"/>
      <c r="Z14" s="2"/>
      <c r="AA14" s="2"/>
      <c r="AB14" s="2"/>
      <c r="AC14" s="2"/>
      <c r="AD14" s="2"/>
      <c r="AE14" s="2"/>
      <c r="AF14" s="1"/>
      <c r="AG14" s="110"/>
      <c r="AH14" s="5"/>
      <c r="AI14" s="52"/>
      <c r="AJ14" s="52" t="str">
        <f t="shared" si="1"/>
        <v>,</v>
      </c>
      <c r="AK14" s="5"/>
      <c r="AL14" s="4" t="e">
        <f>VLOOKUP(A14,'[3]DS gui 6.9'!$A$7:$J$110,10,0)</f>
        <v>#N/A</v>
      </c>
    </row>
    <row r="15" spans="1:40" ht="87.75" customHeight="1">
      <c r="A15" s="15" t="str">
        <f t="shared" si="0"/>
        <v>Lưu Mạnh Hùng 28/06/1985</v>
      </c>
      <c r="B15" s="17">
        <v>16</v>
      </c>
      <c r="C15" s="16">
        <f>VLOOKUP(A15,'[1]tong D1_2'!$C$7:$D$480,2,0)</f>
        <v>17058024</v>
      </c>
      <c r="D15" s="103" t="s">
        <v>880</v>
      </c>
      <c r="E15" s="104" t="s">
        <v>143</v>
      </c>
      <c r="F15" s="27"/>
      <c r="G15" s="35" t="s">
        <v>881</v>
      </c>
      <c r="H15" s="16" t="str">
        <f>VLOOKUP(A15,'[1]tong D1_2'!$C$7:$H$480,6,0)</f>
        <v>Thái Bình</v>
      </c>
      <c r="I15" s="16" t="str">
        <f>VLOOKUP(A15,'[1]tong D1_2'!$C$7:$F$480,4,0)</f>
        <v>Nam</v>
      </c>
      <c r="J15" s="17" t="e">
        <f>VLOOKUP(A15,'[4]fie nguon'!$C$2:$H$265,6,0)</f>
        <v>#N/A</v>
      </c>
      <c r="K15" s="17" t="e">
        <f>VLOOKUP(A15,'[4]fie nguon'!$C$2:$J$265,8,0)</f>
        <v>#N/A</v>
      </c>
      <c r="L15" s="17" t="e">
        <f>VLOOKUP(A15,'[4]fie nguon'!$C$2:$I$265,7,0)</f>
        <v>#N/A</v>
      </c>
      <c r="M15" s="2"/>
      <c r="N15" s="2"/>
      <c r="O15" s="17" t="e">
        <f>VLOOKUP(A15,'[4]fie nguon'!$C$2:$L$265,10,0)</f>
        <v>#N/A</v>
      </c>
      <c r="P15" s="17" t="e">
        <f>VLOOKUP(A15,'[4]fie nguon'!$C$2:$N$265,12,0)</f>
        <v>#N/A</v>
      </c>
      <c r="Q15" s="17" t="e">
        <f>VLOOKUP(A15,'[4]fie nguon'!$C$2:$O$265,13,0)</f>
        <v>#N/A</v>
      </c>
      <c r="R15" s="17" t="e">
        <f>VLOOKUP(A15,'[4]fie nguon'!$C$2:$T$265,18,0)</f>
        <v>#N/A</v>
      </c>
      <c r="S15" s="2"/>
      <c r="T15" s="2"/>
      <c r="U15" s="6"/>
      <c r="V15" s="37"/>
      <c r="W15" s="2" t="s">
        <v>36</v>
      </c>
      <c r="X15" s="16" t="str">
        <f>VLOOKUP(A15,'[1]tong D1_2'!$C$7:$M$480,11,0)</f>
        <v>1969/QĐ-ĐHKT ngày 19/7/2017 của Hiệu trưởng Trường ĐHKT</v>
      </c>
      <c r="Y15" s="5"/>
      <c r="Z15" s="2"/>
      <c r="AA15" s="2"/>
      <c r="AB15" s="2"/>
      <c r="AC15" s="2"/>
      <c r="AD15" s="2"/>
      <c r="AE15" s="2"/>
      <c r="AF15" s="1"/>
      <c r="AG15" s="110"/>
      <c r="AH15" s="5"/>
      <c r="AI15" s="52"/>
      <c r="AJ15" s="52" t="str">
        <f t="shared" si="1"/>
        <v>,</v>
      </c>
      <c r="AK15" s="5"/>
      <c r="AL15" s="4" t="e">
        <f>VLOOKUP(A15,'[3]DS gui 6.9'!$A$7:$J$110,10,0)</f>
        <v>#N/A</v>
      </c>
    </row>
    <row r="16" spans="1:40" ht="86.25" customHeight="1">
      <c r="A16" s="15" t="str">
        <f t="shared" si="0"/>
        <v>Nguyễn Tiến Dũng 21/05/1979</v>
      </c>
      <c r="B16" s="17">
        <v>17</v>
      </c>
      <c r="C16" s="16" t="e">
        <f>VLOOKUP(A16,'[1]tong D1_2'!$C$7:$D$480,2,0)</f>
        <v>#N/A</v>
      </c>
      <c r="D16" s="103" t="s">
        <v>99</v>
      </c>
      <c r="E16" s="104" t="s">
        <v>335</v>
      </c>
      <c r="F16" s="27"/>
      <c r="G16" s="35" t="s">
        <v>882</v>
      </c>
      <c r="H16" s="16" t="e">
        <f>VLOOKUP(A16,'[1]tong D1_2'!$C$7:$H$480,6,0)</f>
        <v>#N/A</v>
      </c>
      <c r="I16" s="16" t="e">
        <f>VLOOKUP(A16,'[1]tong D1_2'!$C$7:$F$480,4,0)</f>
        <v>#N/A</v>
      </c>
      <c r="J16" s="17" t="e">
        <f>VLOOKUP(A16,'[4]fie nguon'!$C$2:$H$265,6,0)</f>
        <v>#N/A</v>
      </c>
      <c r="K16" s="17" t="e">
        <f>VLOOKUP(A16,'[4]fie nguon'!$C$2:$J$265,8,0)</f>
        <v>#N/A</v>
      </c>
      <c r="L16" s="17" t="e">
        <f>VLOOKUP(A16,'[4]fie nguon'!$C$2:$I$265,7,0)</f>
        <v>#N/A</v>
      </c>
      <c r="M16" s="2"/>
      <c r="N16" s="2"/>
      <c r="O16" s="17" t="e">
        <f>VLOOKUP(A16,'[4]fie nguon'!$C$2:$L$265,10,0)</f>
        <v>#N/A</v>
      </c>
      <c r="P16" s="17" t="e">
        <f>VLOOKUP(A16,'[4]fie nguon'!$C$2:$N$265,12,0)</f>
        <v>#N/A</v>
      </c>
      <c r="Q16" s="17" t="e">
        <f>VLOOKUP(A16,'[4]fie nguon'!$C$2:$O$265,13,0)</f>
        <v>#N/A</v>
      </c>
      <c r="R16" s="17" t="e">
        <f>VLOOKUP(A16,'[4]fie nguon'!$C$2:$T$265,18,0)</f>
        <v>#N/A</v>
      </c>
      <c r="S16" s="2"/>
      <c r="T16" s="2"/>
      <c r="U16" s="6"/>
      <c r="V16" s="37"/>
      <c r="W16" s="2" t="s">
        <v>36</v>
      </c>
      <c r="X16" s="16" t="e">
        <f>VLOOKUP(A16,'[1]tong D1_2'!$C$7:$M$480,11,0)</f>
        <v>#N/A</v>
      </c>
      <c r="Y16" s="5"/>
      <c r="Z16" s="2"/>
      <c r="AA16" s="2"/>
      <c r="AB16" s="2"/>
      <c r="AC16" s="2"/>
      <c r="AD16" s="2"/>
      <c r="AE16" s="2"/>
      <c r="AF16" s="106"/>
      <c r="AG16" s="115"/>
      <c r="AH16" s="105"/>
      <c r="AI16" s="111"/>
      <c r="AJ16" s="52" t="str">
        <f t="shared" si="1"/>
        <v>,</v>
      </c>
      <c r="AK16" s="5"/>
      <c r="AL16" s="4" t="e">
        <f>VLOOKUP(A16,'[3]DS gui 6.9'!$A$7:$J$110,10,0)</f>
        <v>#N/A</v>
      </c>
    </row>
    <row r="17" spans="1:38" ht="78" customHeight="1">
      <c r="A17" s="15" t="str">
        <f t="shared" si="0"/>
        <v xml:space="preserve">  </v>
      </c>
      <c r="B17" s="17">
        <v>19</v>
      </c>
      <c r="C17" s="16" t="e">
        <f>VLOOKUP(A17,'[1]tong D1_2'!$C$7:$D$480,2,0)</f>
        <v>#N/A</v>
      </c>
      <c r="D17" s="103"/>
      <c r="E17" s="104"/>
      <c r="F17" s="27"/>
      <c r="G17" s="35"/>
      <c r="H17" s="16" t="e">
        <f>VLOOKUP(A17,'[1]tong D1_2'!$C$7:$H$480,6,0)</f>
        <v>#N/A</v>
      </c>
      <c r="I17" s="16" t="e">
        <f>VLOOKUP(A17,'[1]tong D1_2'!$C$7:$F$480,4,0)</f>
        <v>#N/A</v>
      </c>
      <c r="J17" s="17" t="e">
        <f>VLOOKUP(A17,'[4]fie nguon'!$C$2:$H$265,6,0)</f>
        <v>#N/A</v>
      </c>
      <c r="K17" s="17" t="e">
        <f>VLOOKUP(A17,'[4]fie nguon'!$C$2:$J$265,8,0)</f>
        <v>#N/A</v>
      </c>
      <c r="L17" s="17" t="e">
        <f>VLOOKUP(A17,'[4]fie nguon'!$C$2:$I$265,7,0)</f>
        <v>#N/A</v>
      </c>
      <c r="M17" s="2"/>
      <c r="N17" s="2"/>
      <c r="O17" s="17" t="e">
        <f>VLOOKUP(A17,'[4]fie nguon'!$C$2:$L$265,10,0)</f>
        <v>#N/A</v>
      </c>
      <c r="P17" s="17" t="e">
        <f>VLOOKUP(A17,'[4]fie nguon'!$C$2:$N$265,12,0)</f>
        <v>#N/A</v>
      </c>
      <c r="Q17" s="17" t="e">
        <f>VLOOKUP(A17,'[4]fie nguon'!$C$2:$O$265,13,0)</f>
        <v>#N/A</v>
      </c>
      <c r="R17" s="17" t="e">
        <f>VLOOKUP(A17,'[4]fie nguon'!$C$2:$T$265,18,0)</f>
        <v>#N/A</v>
      </c>
      <c r="S17" s="2"/>
      <c r="T17" s="2"/>
      <c r="U17" s="6"/>
      <c r="V17" s="37"/>
      <c r="W17" s="2" t="s">
        <v>108</v>
      </c>
      <c r="X17" s="16" t="e">
        <f>VLOOKUP(A17,'[1]tong D1_2'!$C$7:$M$480,11,0)</f>
        <v>#N/A</v>
      </c>
      <c r="Y17" s="5"/>
      <c r="Z17" s="2"/>
      <c r="AA17" s="2"/>
      <c r="AB17" s="2"/>
      <c r="AC17" s="2"/>
      <c r="AD17" s="2"/>
      <c r="AE17" s="2"/>
      <c r="AF17" s="1"/>
      <c r="AG17" s="110"/>
      <c r="AH17" s="5"/>
      <c r="AI17" s="52"/>
      <c r="AJ17" s="52" t="str">
        <f t="shared" si="1"/>
        <v>,</v>
      </c>
      <c r="AK17" s="5"/>
      <c r="AL17" s="4">
        <f>VLOOKUP(A17,'[3]DS gui 6.9'!$A$19:$Q$44,17,0)</f>
        <v>0</v>
      </c>
    </row>
    <row r="18" spans="1:38" ht="75.75" customHeight="1">
      <c r="A18" s="15" t="str">
        <f t="shared" si="0"/>
        <v xml:space="preserve">  </v>
      </c>
      <c r="B18" s="17">
        <v>20</v>
      </c>
      <c r="C18" s="16" t="e">
        <f>VLOOKUP(A18,'[1]tong D1_2'!$C$7:$D$480,2,0)</f>
        <v>#N/A</v>
      </c>
      <c r="D18" s="103"/>
      <c r="E18" s="104"/>
      <c r="F18" s="27"/>
      <c r="G18" s="35"/>
      <c r="H18" s="16" t="e">
        <f>VLOOKUP(A18,'[1]tong D1_2'!$C$7:$H$480,6,0)</f>
        <v>#N/A</v>
      </c>
      <c r="I18" s="16" t="e">
        <f>VLOOKUP(A18,'[1]tong D1_2'!$C$7:$F$480,4,0)</f>
        <v>#N/A</v>
      </c>
      <c r="J18" s="17" t="e">
        <f>VLOOKUP(A18,'[4]fie nguon'!$C$2:$H$265,6,0)</f>
        <v>#N/A</v>
      </c>
      <c r="K18" s="17" t="e">
        <f>VLOOKUP(A18,'[4]fie nguon'!$C$2:$J$265,8,0)</f>
        <v>#N/A</v>
      </c>
      <c r="L18" s="17" t="e">
        <f>VLOOKUP(A18,'[4]fie nguon'!$C$2:$I$265,7,0)</f>
        <v>#N/A</v>
      </c>
      <c r="M18" s="2"/>
      <c r="N18" s="2"/>
      <c r="O18" s="17" t="e">
        <f>VLOOKUP(A18,'[4]fie nguon'!$C$2:$L$265,10,0)</f>
        <v>#N/A</v>
      </c>
      <c r="P18" s="17" t="e">
        <f>VLOOKUP(A18,'[4]fie nguon'!$C$2:$N$265,12,0)</f>
        <v>#N/A</v>
      </c>
      <c r="Q18" s="17" t="e">
        <f>VLOOKUP(A18,'[4]fie nguon'!$C$2:$O$265,13,0)</f>
        <v>#N/A</v>
      </c>
      <c r="R18" s="17" t="e">
        <f>VLOOKUP(A18,'[4]fie nguon'!$C$2:$T$265,18,0)</f>
        <v>#N/A</v>
      </c>
      <c r="S18" s="2"/>
      <c r="T18" s="5"/>
      <c r="U18" s="6"/>
      <c r="V18" s="37"/>
      <c r="W18" s="2" t="s">
        <v>36</v>
      </c>
      <c r="X18" s="16" t="e">
        <f>VLOOKUP(A18,'[1]tong D1_2'!$C$7:$M$480,11,0)</f>
        <v>#N/A</v>
      </c>
      <c r="Y18" s="5"/>
      <c r="Z18" s="2"/>
      <c r="AA18" s="2"/>
      <c r="AB18" s="2"/>
      <c r="AC18" s="2"/>
      <c r="AD18" s="2"/>
      <c r="AE18" s="2"/>
      <c r="AF18" s="1"/>
      <c r="AG18" s="110"/>
      <c r="AH18" s="5"/>
      <c r="AI18" s="52"/>
      <c r="AJ18" s="52" t="str">
        <f t="shared" si="1"/>
        <v>,</v>
      </c>
      <c r="AK18" s="5"/>
      <c r="AL18" s="4">
        <f>VLOOKUP(A18,'[3]DS gui 6.9'!$A$19:$Q$44,17,0)</f>
        <v>0</v>
      </c>
    </row>
    <row r="19" spans="1:38" ht="64.5" customHeight="1">
      <c r="A19" s="15" t="str">
        <f t="shared" si="0"/>
        <v xml:space="preserve">  </v>
      </c>
      <c r="B19" s="17">
        <v>23</v>
      </c>
      <c r="C19" s="16" t="e">
        <f>VLOOKUP(A19,'[1]tong D1_2'!$C$7:$D$480,2,0)</f>
        <v>#N/A</v>
      </c>
      <c r="D19" s="103"/>
      <c r="E19" s="104"/>
      <c r="F19" s="27"/>
      <c r="G19" s="35"/>
      <c r="H19" s="16" t="e">
        <f>VLOOKUP(A19,'[1]tong D1_2'!$C$7:$H$480,6,0)</f>
        <v>#N/A</v>
      </c>
      <c r="I19" s="16" t="e">
        <f>VLOOKUP(A19,'[1]tong D1_2'!$C$7:$F$480,4,0)</f>
        <v>#N/A</v>
      </c>
      <c r="J19" s="17" t="e">
        <f>VLOOKUP(A19,'[4]fie nguon'!$C$2:$H$265,6,0)</f>
        <v>#N/A</v>
      </c>
      <c r="K19" s="17" t="e">
        <f>VLOOKUP(A19,'[4]fie nguon'!$C$2:$J$265,8,0)</f>
        <v>#N/A</v>
      </c>
      <c r="L19" s="17" t="e">
        <f>VLOOKUP(A19,'[4]fie nguon'!$C$2:$I$265,7,0)</f>
        <v>#N/A</v>
      </c>
      <c r="M19" s="2"/>
      <c r="N19" s="2"/>
      <c r="O19" s="17" t="e">
        <f>VLOOKUP(A19,'[4]fie nguon'!$C$2:$L$265,10,0)</f>
        <v>#N/A</v>
      </c>
      <c r="P19" s="17" t="e">
        <f>VLOOKUP(A19,'[4]fie nguon'!$C$2:$N$265,12,0)</f>
        <v>#N/A</v>
      </c>
      <c r="Q19" s="17" t="e">
        <f>VLOOKUP(A19,'[4]fie nguon'!$C$2:$O$265,13,0)</f>
        <v>#N/A</v>
      </c>
      <c r="R19" s="17" t="e">
        <f>VLOOKUP(A19,'[4]fie nguon'!$C$2:$T$265,18,0)</f>
        <v>#N/A</v>
      </c>
      <c r="S19" s="2"/>
      <c r="T19" s="5"/>
      <c r="U19" s="6"/>
      <c r="V19" s="37"/>
      <c r="W19" s="2" t="s">
        <v>36</v>
      </c>
      <c r="X19" s="16" t="e">
        <f>VLOOKUP(A19,'[1]tong D1_2'!$C$7:$M$480,11,0)</f>
        <v>#N/A</v>
      </c>
      <c r="Y19" s="5"/>
      <c r="Z19" s="2"/>
      <c r="AA19" s="2"/>
      <c r="AB19" s="2"/>
      <c r="AC19" s="2"/>
      <c r="AD19" s="2"/>
      <c r="AE19" s="2"/>
      <c r="AF19" s="1"/>
      <c r="AG19" s="110"/>
      <c r="AH19" s="5"/>
      <c r="AI19" s="52"/>
      <c r="AJ19" s="52" t="str">
        <f t="shared" si="1"/>
        <v>,</v>
      </c>
      <c r="AK19" s="5"/>
      <c r="AL19" s="4">
        <f>VLOOKUP(A19,'[3]DS gui 6.9'!$A$7:$J$110,10,0)</f>
        <v>0</v>
      </c>
    </row>
    <row r="20" spans="1:38" ht="81" customHeight="1">
      <c r="A20" s="15" t="str">
        <f t="shared" si="0"/>
        <v xml:space="preserve">  </v>
      </c>
      <c r="B20" s="17">
        <v>24</v>
      </c>
      <c r="C20" s="16" t="e">
        <f>VLOOKUP(A20,'[1]tong D1_2'!$C$7:$D$480,2,0)</f>
        <v>#N/A</v>
      </c>
      <c r="D20" s="103"/>
      <c r="E20" s="104"/>
      <c r="F20" s="27"/>
      <c r="G20" s="35"/>
      <c r="H20" s="16" t="e">
        <f>VLOOKUP(A20,'[1]tong D1_2'!$C$7:$H$480,6,0)</f>
        <v>#N/A</v>
      </c>
      <c r="I20" s="16" t="e">
        <f>VLOOKUP(A20,'[1]tong D1_2'!$C$7:$F$480,4,0)</f>
        <v>#N/A</v>
      </c>
      <c r="J20" s="17" t="e">
        <f>VLOOKUP(A20,'[4]fie nguon'!$C$2:$H$265,6,0)</f>
        <v>#N/A</v>
      </c>
      <c r="K20" s="17" t="e">
        <f>VLOOKUP(A20,'[4]fie nguon'!$C$2:$J$265,8,0)</f>
        <v>#N/A</v>
      </c>
      <c r="L20" s="17" t="e">
        <f>VLOOKUP(A20,'[4]fie nguon'!$C$2:$I$265,7,0)</f>
        <v>#N/A</v>
      </c>
      <c r="M20" s="2"/>
      <c r="N20" s="2"/>
      <c r="O20" s="17" t="e">
        <f>VLOOKUP(A20,'[4]fie nguon'!$C$2:$L$265,10,0)</f>
        <v>#N/A</v>
      </c>
      <c r="P20" s="17" t="e">
        <f>VLOOKUP(A20,'[4]fie nguon'!$C$2:$N$265,12,0)</f>
        <v>#N/A</v>
      </c>
      <c r="Q20" s="17" t="e">
        <f>VLOOKUP(A20,'[4]fie nguon'!$C$2:$O$265,13,0)</f>
        <v>#N/A</v>
      </c>
      <c r="R20" s="17" t="e">
        <f>VLOOKUP(A20,'[4]fie nguon'!$C$2:$T$265,18,0)</f>
        <v>#N/A</v>
      </c>
      <c r="S20" s="2"/>
      <c r="T20" s="5"/>
      <c r="U20" s="6"/>
      <c r="V20" s="37"/>
      <c r="W20" s="2" t="s">
        <v>36</v>
      </c>
      <c r="X20" s="16" t="e">
        <f>VLOOKUP(A20,'[1]tong D1_2'!$C$7:$M$480,11,0)</f>
        <v>#N/A</v>
      </c>
      <c r="Y20" s="5"/>
      <c r="Z20" s="2"/>
      <c r="AA20" s="2"/>
      <c r="AB20" s="2"/>
      <c r="AC20" s="2"/>
      <c r="AD20" s="2"/>
      <c r="AE20" s="2"/>
      <c r="AF20" s="1"/>
      <c r="AG20" s="110"/>
      <c r="AH20" s="5"/>
      <c r="AI20" s="52"/>
      <c r="AJ20" s="52" t="str">
        <f t="shared" si="1"/>
        <v>,</v>
      </c>
      <c r="AK20" s="5"/>
      <c r="AL20" s="4">
        <f>VLOOKUP(A20,'[3]DS gui 6.9'!$A$7:$J$110,10,0)</f>
        <v>0</v>
      </c>
    </row>
    <row r="21" spans="1:38" ht="78" customHeight="1">
      <c r="A21" s="15" t="str">
        <f t="shared" si="0"/>
        <v xml:space="preserve">  </v>
      </c>
      <c r="B21" s="17">
        <v>25</v>
      </c>
      <c r="C21" s="16" t="e">
        <f>VLOOKUP(A21,'[1]tong D1_2'!$C$7:$D$480,2,0)</f>
        <v>#N/A</v>
      </c>
      <c r="D21" s="103"/>
      <c r="E21" s="104"/>
      <c r="F21" s="27"/>
      <c r="G21" s="35"/>
      <c r="H21" s="16" t="e">
        <f>VLOOKUP(A21,'[1]tong D1_2'!$C$7:$H$480,6,0)</f>
        <v>#N/A</v>
      </c>
      <c r="I21" s="16" t="e">
        <f>VLOOKUP(A21,'[1]tong D1_2'!$C$7:$F$480,4,0)</f>
        <v>#N/A</v>
      </c>
      <c r="J21" s="17" t="e">
        <f>VLOOKUP(A21,'[4]fie nguon'!$C$2:$H$265,6,0)</f>
        <v>#N/A</v>
      </c>
      <c r="K21" s="17" t="e">
        <f>VLOOKUP(A21,'[4]fie nguon'!$C$2:$J$265,8,0)</f>
        <v>#N/A</v>
      </c>
      <c r="L21" s="17" t="e">
        <f>VLOOKUP(A21,'[4]fie nguon'!$C$2:$I$265,7,0)</f>
        <v>#N/A</v>
      </c>
      <c r="M21" s="2"/>
      <c r="N21" s="2"/>
      <c r="O21" s="17" t="e">
        <f>VLOOKUP(A21,'[4]fie nguon'!$C$2:$L$265,10,0)</f>
        <v>#N/A</v>
      </c>
      <c r="P21" s="17" t="e">
        <f>VLOOKUP(A21,'[4]fie nguon'!$C$2:$N$265,12,0)</f>
        <v>#N/A</v>
      </c>
      <c r="Q21" s="17" t="e">
        <f>VLOOKUP(A21,'[4]fie nguon'!$C$2:$O$265,13,0)</f>
        <v>#N/A</v>
      </c>
      <c r="R21" s="17" t="e">
        <f>VLOOKUP(A21,'[4]fie nguon'!$C$2:$T$265,18,0)</f>
        <v>#N/A</v>
      </c>
      <c r="S21" s="2"/>
      <c r="T21" s="5"/>
      <c r="U21" s="6"/>
      <c r="V21" s="37"/>
      <c r="W21" s="2" t="s">
        <v>36</v>
      </c>
      <c r="X21" s="16" t="e">
        <f>VLOOKUP(A21,'[1]tong D1_2'!$C$7:$M$480,11,0)</f>
        <v>#N/A</v>
      </c>
      <c r="Y21" s="5"/>
      <c r="Z21" s="2"/>
      <c r="AA21" s="2"/>
      <c r="AB21" s="2"/>
      <c r="AC21" s="2"/>
      <c r="AD21" s="2"/>
      <c r="AE21" s="2"/>
      <c r="AF21" s="1"/>
      <c r="AG21" s="110"/>
      <c r="AH21" s="5"/>
      <c r="AI21" s="52"/>
      <c r="AJ21" s="52" t="str">
        <f t="shared" si="1"/>
        <v>,</v>
      </c>
      <c r="AK21" s="5"/>
      <c r="AL21" s="4">
        <f>VLOOKUP(A21,'[3]DS gui 6.9'!$A$7:$J$110,10,0)</f>
        <v>0</v>
      </c>
    </row>
    <row r="22" spans="1:38" ht="87.75" customHeight="1">
      <c r="A22" s="15" t="str">
        <f t="shared" si="0"/>
        <v xml:space="preserve">  </v>
      </c>
      <c r="B22" s="17">
        <v>26</v>
      </c>
      <c r="C22" s="16" t="e">
        <f>VLOOKUP(A22,'[1]tong D1_2'!$C$7:$D$480,2,0)</f>
        <v>#N/A</v>
      </c>
      <c r="D22" s="103"/>
      <c r="E22" s="104"/>
      <c r="F22" s="27"/>
      <c r="G22" s="35"/>
      <c r="H22" s="16" t="e">
        <f>VLOOKUP(A22,'[1]tong D1_2'!$C$7:$H$480,6,0)</f>
        <v>#N/A</v>
      </c>
      <c r="I22" s="16" t="e">
        <f>VLOOKUP(A22,'[1]tong D1_2'!$C$7:$F$480,4,0)</f>
        <v>#N/A</v>
      </c>
      <c r="J22" s="17" t="e">
        <f>VLOOKUP(A22,'[4]fie nguon'!$C$2:$H$265,6,0)</f>
        <v>#N/A</v>
      </c>
      <c r="K22" s="17" t="e">
        <f>VLOOKUP(A22,'[4]fie nguon'!$C$2:$J$265,8,0)</f>
        <v>#N/A</v>
      </c>
      <c r="L22" s="17" t="e">
        <f>VLOOKUP(A22,'[4]fie nguon'!$C$2:$I$265,7,0)</f>
        <v>#N/A</v>
      </c>
      <c r="M22" s="2"/>
      <c r="N22" s="2"/>
      <c r="O22" s="17" t="e">
        <f>VLOOKUP(A22,'[4]fie nguon'!$C$2:$L$265,10,0)</f>
        <v>#N/A</v>
      </c>
      <c r="P22" s="17" t="e">
        <f>VLOOKUP(A22,'[4]fie nguon'!$C$2:$N$265,12,0)</f>
        <v>#N/A</v>
      </c>
      <c r="Q22" s="17" t="e">
        <f>VLOOKUP(A22,'[4]fie nguon'!$C$2:$O$265,13,0)</f>
        <v>#N/A</v>
      </c>
      <c r="R22" s="17" t="e">
        <f>VLOOKUP(A22,'[4]fie nguon'!$C$2:$T$265,18,0)</f>
        <v>#N/A</v>
      </c>
      <c r="S22" s="2"/>
      <c r="T22" s="5"/>
      <c r="U22" s="6"/>
      <c r="V22" s="37"/>
      <c r="W22" s="2" t="s">
        <v>36</v>
      </c>
      <c r="X22" s="16" t="e">
        <f>VLOOKUP(A22,'[1]tong D1_2'!$C$7:$M$480,11,0)</f>
        <v>#N/A</v>
      </c>
      <c r="Y22" s="5"/>
      <c r="Z22" s="2"/>
      <c r="AA22" s="2"/>
      <c r="AB22" s="2"/>
      <c r="AC22" s="2"/>
      <c r="AD22" s="2"/>
      <c r="AE22" s="2"/>
      <c r="AF22" s="1"/>
      <c r="AG22" s="110"/>
      <c r="AH22" s="5"/>
      <c r="AI22" s="52"/>
      <c r="AJ22" s="52" t="str">
        <f t="shared" si="1"/>
        <v>,</v>
      </c>
      <c r="AK22" s="5"/>
      <c r="AL22" s="4">
        <f>VLOOKUP(A22,'[3]DS gui 6.9'!$A$7:$J$110,10,0)</f>
        <v>0</v>
      </c>
    </row>
    <row r="23" spans="1:38" ht="104.25" customHeight="1">
      <c r="A23" s="15" t="str">
        <f t="shared" si="0"/>
        <v xml:space="preserve">  </v>
      </c>
      <c r="B23" s="17">
        <v>29</v>
      </c>
      <c r="C23" s="16" t="e">
        <f>VLOOKUP(A23,'[1]tong D1_2'!$C$7:$D$480,2,0)</f>
        <v>#N/A</v>
      </c>
      <c r="D23" s="103"/>
      <c r="E23" s="104"/>
      <c r="F23" s="27"/>
      <c r="G23" s="35"/>
      <c r="H23" s="16" t="e">
        <f>VLOOKUP(A23,'[1]tong D1_2'!$C$7:$H$480,6,0)</f>
        <v>#N/A</v>
      </c>
      <c r="I23" s="16" t="e">
        <f>VLOOKUP(A23,'[1]tong D1_2'!$C$7:$F$480,4,0)</f>
        <v>#N/A</v>
      </c>
      <c r="J23" s="17" t="e">
        <f>VLOOKUP(A23,'[4]fie nguon'!$C$2:$H$265,6,0)</f>
        <v>#N/A</v>
      </c>
      <c r="K23" s="17" t="e">
        <f>VLOOKUP(A23,'[4]fie nguon'!$C$2:$J$265,8,0)</f>
        <v>#N/A</v>
      </c>
      <c r="L23" s="17" t="e">
        <f>VLOOKUP(A23,'[4]fie nguon'!$C$2:$I$265,7,0)</f>
        <v>#N/A</v>
      </c>
      <c r="M23" s="2"/>
      <c r="N23" s="2"/>
      <c r="O23" s="17" t="e">
        <f>VLOOKUP(A23,'[4]fie nguon'!$C$2:$L$265,10,0)</f>
        <v>#N/A</v>
      </c>
      <c r="P23" s="17" t="e">
        <f>VLOOKUP(A23,'[4]fie nguon'!$C$2:$N$265,12,0)</f>
        <v>#N/A</v>
      </c>
      <c r="Q23" s="17" t="e">
        <f>VLOOKUP(A23,'[4]fie nguon'!$C$2:$O$265,13,0)</f>
        <v>#N/A</v>
      </c>
      <c r="R23" s="17" t="e">
        <f>VLOOKUP(A23,'[4]fie nguon'!$C$2:$T$265,18,0)</f>
        <v>#N/A</v>
      </c>
      <c r="S23" s="2"/>
      <c r="T23" s="5"/>
      <c r="U23" s="6"/>
      <c r="V23" s="37"/>
      <c r="W23" s="2" t="s">
        <v>36</v>
      </c>
      <c r="X23" s="16" t="e">
        <f>VLOOKUP(A23,'[1]tong D1_2'!$C$7:$M$480,11,0)</f>
        <v>#N/A</v>
      </c>
      <c r="Y23" s="5"/>
      <c r="Z23" s="2"/>
      <c r="AA23" s="2"/>
      <c r="AB23" s="2"/>
      <c r="AC23" s="2"/>
      <c r="AD23" s="2"/>
      <c r="AE23" s="2"/>
      <c r="AF23" s="1"/>
      <c r="AG23" s="110"/>
      <c r="AH23" s="5"/>
      <c r="AI23" s="52"/>
      <c r="AJ23" s="52" t="str">
        <f t="shared" si="1"/>
        <v>,</v>
      </c>
      <c r="AK23" s="5"/>
      <c r="AL23" s="4">
        <f>VLOOKUP(A23,'[3]DS gui 6.9'!$A$19:$Q$44,17,0)</f>
        <v>0</v>
      </c>
    </row>
    <row r="24" spans="1:38" ht="79.5" customHeight="1">
      <c r="A24" s="15" t="str">
        <f t="shared" si="0"/>
        <v xml:space="preserve">  </v>
      </c>
      <c r="B24" s="17">
        <v>32</v>
      </c>
      <c r="C24" s="16" t="e">
        <f>VLOOKUP(A24,'[1]tong D1_2'!$C$7:$D$480,2,0)</f>
        <v>#N/A</v>
      </c>
      <c r="D24" s="103"/>
      <c r="E24" s="104"/>
      <c r="F24" s="27"/>
      <c r="G24" s="35"/>
      <c r="H24" s="16" t="e">
        <f>VLOOKUP(A24,'[1]tong D1_2'!$C$7:$H$480,6,0)</f>
        <v>#N/A</v>
      </c>
      <c r="I24" s="16" t="e">
        <f>VLOOKUP(A24,'[1]tong D1_2'!$C$7:$F$480,4,0)</f>
        <v>#N/A</v>
      </c>
      <c r="J24" s="17" t="e">
        <f>VLOOKUP(A24,'[4]fie nguon'!$C$2:$H$265,6,0)</f>
        <v>#N/A</v>
      </c>
      <c r="K24" s="17" t="e">
        <f>VLOOKUP(A24,'[4]fie nguon'!$C$2:$J$265,8,0)</f>
        <v>#N/A</v>
      </c>
      <c r="L24" s="17" t="e">
        <f>VLOOKUP(A24,'[4]fie nguon'!$C$2:$I$265,7,0)</f>
        <v>#N/A</v>
      </c>
      <c r="M24" s="2" t="s">
        <v>798</v>
      </c>
      <c r="N24" s="2"/>
      <c r="O24" s="17" t="e">
        <f>VLOOKUP(A24,'[4]fie nguon'!$C$2:$L$265,10,0)</f>
        <v>#N/A</v>
      </c>
      <c r="P24" s="17" t="e">
        <f>VLOOKUP(A24,'[4]fie nguon'!$C$2:$N$265,12,0)</f>
        <v>#N/A</v>
      </c>
      <c r="Q24" s="17" t="e">
        <f>VLOOKUP(A24,'[4]fie nguon'!$C$2:$O$265,13,0)</f>
        <v>#N/A</v>
      </c>
      <c r="R24" s="17" t="e">
        <f>VLOOKUP(A24,'[4]fie nguon'!$C$2:$T$265,18,0)</f>
        <v>#N/A</v>
      </c>
      <c r="S24" s="2"/>
      <c r="T24" s="5"/>
      <c r="U24" s="6"/>
      <c r="V24" s="37"/>
      <c r="W24" s="2" t="s">
        <v>36</v>
      </c>
      <c r="X24" s="16" t="e">
        <f>VLOOKUP(A24,'[1]tong D1_2'!$C$7:$M$480,11,0)</f>
        <v>#N/A</v>
      </c>
      <c r="Y24" s="5"/>
      <c r="Z24" s="2"/>
      <c r="AA24" s="2"/>
      <c r="AB24" s="2"/>
      <c r="AC24" s="2"/>
      <c r="AD24" s="2"/>
      <c r="AE24" s="2"/>
      <c r="AF24" s="1"/>
      <c r="AG24" s="110"/>
      <c r="AH24" s="5"/>
      <c r="AI24" s="52"/>
      <c r="AJ24" s="52" t="str">
        <f t="shared" si="1"/>
        <v>,</v>
      </c>
      <c r="AK24" s="5"/>
      <c r="AL24" s="4">
        <f>VLOOKUP(A24,'[3]DS gui 6.9'!$A$7:$J$110,10,0)</f>
        <v>0</v>
      </c>
    </row>
    <row r="25" spans="1:38" ht="63" customHeight="1">
      <c r="A25" s="15" t="str">
        <f t="shared" si="0"/>
        <v xml:space="preserve">  </v>
      </c>
      <c r="B25" s="17">
        <v>33</v>
      </c>
      <c r="C25" s="16" t="e">
        <f>VLOOKUP(A25,'[1]tong D1_2'!$C$7:$D$480,2,0)</f>
        <v>#N/A</v>
      </c>
      <c r="D25" s="103"/>
      <c r="E25" s="104"/>
      <c r="F25" s="27"/>
      <c r="G25" s="35"/>
      <c r="H25" s="16" t="e">
        <f>VLOOKUP(A25,'[1]tong D1_2'!$C$7:$H$480,6,0)</f>
        <v>#N/A</v>
      </c>
      <c r="I25" s="16" t="e">
        <f>VLOOKUP(A25,'[1]tong D1_2'!$C$7:$F$480,4,0)</f>
        <v>#N/A</v>
      </c>
      <c r="J25" s="17" t="e">
        <f>VLOOKUP(A25,'[4]fie nguon'!$C$2:$H$265,6,0)</f>
        <v>#N/A</v>
      </c>
      <c r="K25" s="17" t="e">
        <f>VLOOKUP(A25,'[4]fie nguon'!$C$2:$J$265,8,0)</f>
        <v>#N/A</v>
      </c>
      <c r="L25" s="17" t="e">
        <f>VLOOKUP(A25,'[4]fie nguon'!$C$2:$I$265,7,0)</f>
        <v>#N/A</v>
      </c>
      <c r="M25" s="2" t="s">
        <v>325</v>
      </c>
      <c r="N25" s="2"/>
      <c r="O25" s="17" t="e">
        <f>VLOOKUP(A25,'[4]fie nguon'!$C$2:$L$265,10,0)</f>
        <v>#N/A</v>
      </c>
      <c r="P25" s="17" t="e">
        <f>VLOOKUP(A25,'[4]fie nguon'!$C$2:$N$265,12,0)</f>
        <v>#N/A</v>
      </c>
      <c r="Q25" s="17" t="e">
        <f>VLOOKUP(A25,'[4]fie nguon'!$C$2:$O$265,13,0)</f>
        <v>#N/A</v>
      </c>
      <c r="R25" s="17" t="e">
        <f>VLOOKUP(A25,'[4]fie nguon'!$C$2:$T$265,18,0)</f>
        <v>#N/A</v>
      </c>
      <c r="S25" s="2"/>
      <c r="T25" s="5"/>
      <c r="U25" s="6"/>
      <c r="V25" s="37"/>
      <c r="W25" s="2" t="s">
        <v>36</v>
      </c>
      <c r="X25" s="16" t="e">
        <f>VLOOKUP(A25,'[1]tong D1_2'!$C$7:$M$480,11,0)</f>
        <v>#N/A</v>
      </c>
      <c r="Y25" s="5"/>
      <c r="Z25" s="2"/>
      <c r="AA25" s="2"/>
      <c r="AB25" s="2"/>
      <c r="AC25" s="2"/>
      <c r="AD25" s="2"/>
      <c r="AE25" s="2"/>
      <c r="AF25" s="1"/>
      <c r="AG25" s="110"/>
      <c r="AH25" s="5"/>
      <c r="AI25" s="52"/>
      <c r="AJ25" s="52" t="str">
        <f t="shared" si="1"/>
        <v>,</v>
      </c>
      <c r="AK25" s="5"/>
      <c r="AL25" s="4">
        <f>VLOOKUP(A25,'[3]DS gui 6.9'!$A$7:$J$110,10,0)</f>
        <v>0</v>
      </c>
    </row>
    <row r="26" spans="1:38" ht="63" customHeight="1">
      <c r="A26" s="15" t="str">
        <f t="shared" si="0"/>
        <v xml:space="preserve">  </v>
      </c>
      <c r="B26" s="17">
        <v>34</v>
      </c>
      <c r="C26" s="16">
        <v>17058250</v>
      </c>
      <c r="D26" s="103"/>
      <c r="E26" s="104"/>
      <c r="F26" s="27"/>
      <c r="G26" s="35"/>
      <c r="H26" s="16" t="e">
        <f>VLOOKUP(A26,'[1]tong D1_2'!$C$7:$H$480,6,0)</f>
        <v>#N/A</v>
      </c>
      <c r="I26" s="16" t="e">
        <f>VLOOKUP(A26,'[1]tong D1_2'!$C$7:$F$480,4,0)</f>
        <v>#N/A</v>
      </c>
      <c r="J26" s="17" t="e">
        <f>VLOOKUP(A26,'[4]fie nguon'!$C$2:$H$265,6,0)</f>
        <v>#N/A</v>
      </c>
      <c r="K26" s="17" t="e">
        <f>VLOOKUP(A26,'[4]fie nguon'!$C$2:$J$265,8,0)</f>
        <v>#N/A</v>
      </c>
      <c r="L26" s="17" t="e">
        <f>VLOOKUP(A26,'[4]fie nguon'!$C$2:$I$265,7,0)</f>
        <v>#N/A</v>
      </c>
      <c r="M26" s="2"/>
      <c r="N26" s="2"/>
      <c r="O26" s="17" t="e">
        <f>VLOOKUP(A26,'[4]fie nguon'!$C$2:$L$265,10,0)</f>
        <v>#N/A</v>
      </c>
      <c r="P26" s="17" t="e">
        <f>VLOOKUP(A26,'[4]fie nguon'!$C$2:$N$265,12,0)</f>
        <v>#N/A</v>
      </c>
      <c r="Q26" s="17" t="e">
        <f>VLOOKUP(A26,'[4]fie nguon'!$C$2:$O$265,13,0)</f>
        <v>#N/A</v>
      </c>
      <c r="R26" s="17" t="e">
        <f>VLOOKUP(A26,'[4]fie nguon'!$C$2:$T$265,18,0)</f>
        <v>#N/A</v>
      </c>
      <c r="S26" s="2"/>
      <c r="T26" s="5"/>
      <c r="U26" s="6"/>
      <c r="V26" s="37"/>
      <c r="W26" s="2" t="s">
        <v>36</v>
      </c>
      <c r="X26" s="16" t="s">
        <v>796</v>
      </c>
      <c r="Y26" s="5"/>
      <c r="Z26" s="2"/>
      <c r="AA26" s="2"/>
      <c r="AB26" s="2"/>
      <c r="AC26" s="2"/>
      <c r="AD26" s="2"/>
      <c r="AE26" s="2"/>
      <c r="AF26" s="1"/>
      <c r="AG26" s="110"/>
      <c r="AH26" s="5"/>
      <c r="AI26" s="52"/>
      <c r="AJ26" s="52" t="str">
        <f t="shared" si="1"/>
        <v>,</v>
      </c>
      <c r="AK26" s="5"/>
      <c r="AL26" s="4">
        <f>VLOOKUP(A26,'[3]DS gui 6.9'!$A$19:$Q$44,17,0)</f>
        <v>0</v>
      </c>
    </row>
    <row r="27" spans="1:38" ht="84.75" customHeight="1">
      <c r="A27" s="15" t="str">
        <f t="shared" si="0"/>
        <v xml:space="preserve">  </v>
      </c>
      <c r="B27" s="17">
        <v>35</v>
      </c>
      <c r="C27" s="16" t="e">
        <f>VLOOKUP(A27,'[1]tong D1_2'!$C$7:$D$480,2,0)</f>
        <v>#N/A</v>
      </c>
      <c r="D27" s="103"/>
      <c r="E27" s="104"/>
      <c r="F27" s="27"/>
      <c r="G27" s="35"/>
      <c r="H27" s="16" t="e">
        <f>VLOOKUP(A27,'[1]tong D1_2'!$C$7:$H$480,6,0)</f>
        <v>#N/A</v>
      </c>
      <c r="I27" s="16" t="e">
        <f>VLOOKUP(A27,'[1]tong D1_2'!$C$7:$F$480,4,0)</f>
        <v>#N/A</v>
      </c>
      <c r="J27" s="17" t="e">
        <f>VLOOKUP(A27,'[4]fie nguon'!$C$2:$H$265,6,0)</f>
        <v>#N/A</v>
      </c>
      <c r="K27" s="17" t="e">
        <f>VLOOKUP(A27,'[4]fie nguon'!$C$2:$J$265,8,0)</f>
        <v>#N/A</v>
      </c>
      <c r="L27" s="17" t="e">
        <f>VLOOKUP(A27,'[4]fie nguon'!$C$2:$I$265,7,0)</f>
        <v>#N/A</v>
      </c>
      <c r="M27" s="2"/>
      <c r="N27" s="2"/>
      <c r="O27" s="17" t="e">
        <f>VLOOKUP(A27,'[4]fie nguon'!$C$2:$L$265,10,0)</f>
        <v>#N/A</v>
      </c>
      <c r="P27" s="17" t="e">
        <f>VLOOKUP(A27,'[4]fie nguon'!$C$2:$N$265,12,0)</f>
        <v>#N/A</v>
      </c>
      <c r="Q27" s="17" t="e">
        <f>VLOOKUP(A27,'[4]fie nguon'!$C$2:$O$265,13,0)</f>
        <v>#N/A</v>
      </c>
      <c r="R27" s="17" t="e">
        <f>VLOOKUP(A27,'[4]fie nguon'!$C$2:$T$265,18,0)</f>
        <v>#N/A</v>
      </c>
      <c r="S27" s="2"/>
      <c r="T27" s="5"/>
      <c r="U27" s="6"/>
      <c r="V27" s="37"/>
      <c r="W27" s="2" t="s">
        <v>36</v>
      </c>
      <c r="X27" s="16" t="e">
        <f>VLOOKUP(A27,'[1]tong D1_2'!$C$7:$M$480,11,0)</f>
        <v>#N/A</v>
      </c>
      <c r="Y27" s="5"/>
      <c r="Z27" s="2"/>
      <c r="AA27" s="2"/>
      <c r="AB27" s="2"/>
      <c r="AC27" s="2"/>
      <c r="AD27" s="2"/>
      <c r="AE27" s="2"/>
      <c r="AF27" s="1"/>
      <c r="AG27" s="110"/>
      <c r="AH27" s="5"/>
      <c r="AI27" s="52"/>
      <c r="AJ27" s="52" t="str">
        <f t="shared" si="1"/>
        <v>,</v>
      </c>
      <c r="AK27" s="5"/>
      <c r="AL27" s="4">
        <f>VLOOKUP(A27,'[3]DS gui 6.9'!$A$7:$J$110,10,0)</f>
        <v>0</v>
      </c>
    </row>
    <row r="28" spans="1:38" ht="63" customHeight="1">
      <c r="A28" s="15" t="str">
        <f t="shared" si="0"/>
        <v xml:space="preserve">  </v>
      </c>
      <c r="B28" s="17">
        <v>36</v>
      </c>
      <c r="C28" s="16" t="e">
        <f>VLOOKUP(A28,'[1]tong D1_2'!$C$7:$D$480,2,0)</f>
        <v>#N/A</v>
      </c>
      <c r="D28" s="103"/>
      <c r="E28" s="104"/>
      <c r="F28" s="27"/>
      <c r="G28" s="35"/>
      <c r="H28" s="16" t="e">
        <f>VLOOKUP(A28,'[1]tong D1_2'!$C$7:$H$480,6,0)</f>
        <v>#N/A</v>
      </c>
      <c r="I28" s="16" t="e">
        <f>VLOOKUP(A28,'[1]tong D1_2'!$C$7:$F$480,4,0)</f>
        <v>#N/A</v>
      </c>
      <c r="J28" s="17" t="e">
        <f>VLOOKUP(A28,'[4]fie nguon'!$C$2:$H$265,6,0)</f>
        <v>#N/A</v>
      </c>
      <c r="K28" s="17" t="e">
        <f>VLOOKUP(A28,'[4]fie nguon'!$C$2:$J$265,8,0)</f>
        <v>#N/A</v>
      </c>
      <c r="L28" s="17" t="e">
        <f>VLOOKUP(A28,'[4]fie nguon'!$C$2:$I$265,7,0)</f>
        <v>#N/A</v>
      </c>
      <c r="M28" s="2" t="s">
        <v>798</v>
      </c>
      <c r="N28" s="2"/>
      <c r="O28" s="17" t="e">
        <f>VLOOKUP(A28,'[4]fie nguon'!$C$2:$L$265,10,0)</f>
        <v>#N/A</v>
      </c>
      <c r="P28" s="17" t="e">
        <f>VLOOKUP(A28,'[4]fie nguon'!$C$2:$N$265,12,0)</f>
        <v>#N/A</v>
      </c>
      <c r="Q28" s="17" t="e">
        <f>VLOOKUP(A28,'[4]fie nguon'!$C$2:$O$265,13,0)</f>
        <v>#N/A</v>
      </c>
      <c r="R28" s="17" t="e">
        <f>VLOOKUP(A28,'[4]fie nguon'!$C$2:$T$265,18,0)</f>
        <v>#N/A</v>
      </c>
      <c r="S28" s="2"/>
      <c r="T28" s="5"/>
      <c r="U28" s="6"/>
      <c r="V28" s="37"/>
      <c r="W28" s="2" t="s">
        <v>36</v>
      </c>
      <c r="X28" s="16" t="e">
        <f>VLOOKUP(A28,'[1]tong D1_2'!$C$7:$M$480,11,0)</f>
        <v>#N/A</v>
      </c>
      <c r="Y28" s="5"/>
      <c r="Z28" s="2"/>
      <c r="AA28" s="2"/>
      <c r="AB28" s="2"/>
      <c r="AC28" s="2"/>
      <c r="AD28" s="2"/>
      <c r="AE28" s="2"/>
      <c r="AF28" s="1"/>
      <c r="AG28" s="110"/>
      <c r="AH28" s="5"/>
      <c r="AI28" s="52"/>
      <c r="AJ28" s="52" t="str">
        <f t="shared" si="1"/>
        <v>,</v>
      </c>
      <c r="AK28" s="5"/>
      <c r="AL28" s="4">
        <f>VLOOKUP(A28,'[3]DS gui 6.9'!$A$7:$J$110,10,0)</f>
        <v>0</v>
      </c>
    </row>
    <row r="29" spans="1:38" ht="71.25" customHeight="1">
      <c r="A29" s="15" t="str">
        <f t="shared" si="0"/>
        <v xml:space="preserve">  </v>
      </c>
      <c r="B29" s="17">
        <v>37</v>
      </c>
      <c r="C29" s="16" t="e">
        <f>VLOOKUP(A29,'[1]tong D1_2'!$C$7:$D$480,2,0)</f>
        <v>#N/A</v>
      </c>
      <c r="D29" s="103"/>
      <c r="E29" s="104"/>
      <c r="F29" s="27"/>
      <c r="G29" s="35"/>
      <c r="H29" s="16" t="e">
        <f>VLOOKUP(A29,'[1]tong D1_2'!$C$7:$H$480,6,0)</f>
        <v>#N/A</v>
      </c>
      <c r="I29" s="16" t="e">
        <f>VLOOKUP(A29,'[1]tong D1_2'!$C$7:$F$480,4,0)</f>
        <v>#N/A</v>
      </c>
      <c r="J29" s="17" t="e">
        <f>VLOOKUP(A29,'[4]fie nguon'!$C$2:$H$265,6,0)</f>
        <v>#N/A</v>
      </c>
      <c r="K29" s="17" t="e">
        <f>VLOOKUP(A29,'[4]fie nguon'!$C$2:$J$265,8,0)</f>
        <v>#N/A</v>
      </c>
      <c r="L29" s="17" t="e">
        <f>VLOOKUP(A29,'[4]fie nguon'!$C$2:$I$265,7,0)</f>
        <v>#N/A</v>
      </c>
      <c r="M29" s="2" t="s">
        <v>798</v>
      </c>
      <c r="N29" s="2"/>
      <c r="O29" s="17" t="e">
        <f>VLOOKUP(A29,'[4]fie nguon'!$C$2:$L$265,10,0)</f>
        <v>#N/A</v>
      </c>
      <c r="P29" s="17" t="e">
        <f>VLOOKUP(A29,'[4]fie nguon'!$C$2:$N$265,12,0)</f>
        <v>#N/A</v>
      </c>
      <c r="Q29" s="17" t="e">
        <f>VLOOKUP(A29,'[4]fie nguon'!$C$2:$O$265,13,0)</f>
        <v>#N/A</v>
      </c>
      <c r="R29" s="17" t="e">
        <f>VLOOKUP(A29,'[4]fie nguon'!$C$2:$T$265,18,0)</f>
        <v>#N/A</v>
      </c>
      <c r="S29" s="2"/>
      <c r="T29" s="5"/>
      <c r="U29" s="6"/>
      <c r="V29" s="37"/>
      <c r="W29" s="2" t="s">
        <v>36</v>
      </c>
      <c r="X29" s="16" t="e">
        <f>VLOOKUP(A29,'[1]tong D1_2'!$C$7:$M$480,11,0)</f>
        <v>#N/A</v>
      </c>
      <c r="Y29" s="5"/>
      <c r="Z29" s="2"/>
      <c r="AA29" s="2"/>
      <c r="AB29" s="2"/>
      <c r="AC29" s="2"/>
      <c r="AD29" s="2"/>
      <c r="AE29" s="2"/>
      <c r="AF29" s="1"/>
      <c r="AG29" s="110"/>
      <c r="AH29" s="53"/>
      <c r="AI29" s="112"/>
      <c r="AJ29" s="52" t="str">
        <f t="shared" si="1"/>
        <v>,</v>
      </c>
      <c r="AL29" s="4">
        <f>VLOOKUP(A29,'[3]DS gui 6.9'!$A$7:$J$110,10,0)</f>
        <v>0</v>
      </c>
    </row>
    <row r="30" spans="1:38" ht="79.5" customHeight="1">
      <c r="A30" s="15" t="str">
        <f t="shared" si="0"/>
        <v xml:space="preserve">  </v>
      </c>
      <c r="B30" s="17">
        <v>38</v>
      </c>
      <c r="C30" s="16" t="e">
        <f>VLOOKUP(A30,'[1]tong D1_2'!$C$7:$D$480,2,0)</f>
        <v>#N/A</v>
      </c>
      <c r="D30" s="103"/>
      <c r="E30" s="104"/>
      <c r="F30" s="27"/>
      <c r="G30" s="35"/>
      <c r="H30" s="16" t="e">
        <f>VLOOKUP(A30,'[1]tong D1_2'!$C$7:$H$480,6,0)</f>
        <v>#N/A</v>
      </c>
      <c r="I30" s="16" t="e">
        <f>VLOOKUP(A30,'[1]tong D1_2'!$C$7:$F$480,4,0)</f>
        <v>#N/A</v>
      </c>
      <c r="J30" s="17" t="e">
        <f>VLOOKUP(A30,'[4]fie nguon'!$C$2:$H$265,6,0)</f>
        <v>#N/A</v>
      </c>
      <c r="K30" s="17" t="e">
        <f>VLOOKUP(A30,'[4]fie nguon'!$C$2:$J$265,8,0)</f>
        <v>#N/A</v>
      </c>
      <c r="L30" s="17" t="e">
        <f>VLOOKUP(A30,'[4]fie nguon'!$C$2:$I$265,7,0)</f>
        <v>#N/A</v>
      </c>
      <c r="M30" s="2" t="s">
        <v>798</v>
      </c>
      <c r="N30" s="2"/>
      <c r="O30" s="17" t="e">
        <f>VLOOKUP(A30,'[4]fie nguon'!$C$2:$L$265,10,0)</f>
        <v>#N/A</v>
      </c>
      <c r="P30" s="17" t="e">
        <f>VLOOKUP(A30,'[4]fie nguon'!$C$2:$N$265,12,0)</f>
        <v>#N/A</v>
      </c>
      <c r="Q30" s="17" t="e">
        <f>VLOOKUP(A30,'[4]fie nguon'!$C$2:$O$265,13,0)</f>
        <v>#N/A</v>
      </c>
      <c r="R30" s="17" t="e">
        <f>VLOOKUP(A30,'[4]fie nguon'!$C$2:$T$265,18,0)</f>
        <v>#N/A</v>
      </c>
      <c r="S30" s="2"/>
      <c r="T30" s="5"/>
      <c r="U30" s="6"/>
      <c r="V30" s="37"/>
      <c r="W30" s="2" t="s">
        <v>36</v>
      </c>
      <c r="X30" s="16" t="e">
        <f>VLOOKUP(A30,'[1]tong D1_2'!$C$7:$M$480,11,0)</f>
        <v>#N/A</v>
      </c>
      <c r="Y30" s="5"/>
      <c r="Z30" s="2"/>
      <c r="AA30" s="2"/>
      <c r="AB30" s="2"/>
      <c r="AC30" s="2"/>
      <c r="AD30" s="2"/>
      <c r="AE30" s="2"/>
      <c r="AF30" s="1"/>
      <c r="AG30" s="110"/>
      <c r="AH30" s="53"/>
      <c r="AI30" s="112"/>
      <c r="AJ30" s="52" t="str">
        <f t="shared" si="1"/>
        <v>,</v>
      </c>
      <c r="AL30" s="4">
        <f>VLOOKUP(A30,'[3]DS gui 6.9'!$A$7:$J$110,10,0)</f>
        <v>0</v>
      </c>
    </row>
    <row r="31" spans="1:38" ht="81" customHeight="1">
      <c r="A31" s="15" t="str">
        <f t="shared" si="0"/>
        <v xml:space="preserve">  </v>
      </c>
      <c r="B31" s="17">
        <v>39</v>
      </c>
      <c r="C31" s="16" t="e">
        <f>VLOOKUP(A31,'[1]tong D1_2'!$C$7:$D$480,2,0)</f>
        <v>#N/A</v>
      </c>
      <c r="D31" s="103"/>
      <c r="E31" s="104"/>
      <c r="F31" s="27"/>
      <c r="G31" s="35"/>
      <c r="H31" s="16" t="e">
        <f>VLOOKUP(A31,'[1]tong D1_2'!$C$7:$H$480,6,0)</f>
        <v>#N/A</v>
      </c>
      <c r="I31" s="16" t="e">
        <f>VLOOKUP(A31,'[1]tong D1_2'!$C$7:$F$480,4,0)</f>
        <v>#N/A</v>
      </c>
      <c r="J31" s="17" t="e">
        <f>VLOOKUP(A31,'[4]fie nguon'!$C$2:$H$265,6,0)</f>
        <v>#N/A</v>
      </c>
      <c r="K31" s="17" t="e">
        <f>VLOOKUP(A31,'[4]fie nguon'!$C$2:$J$265,8,0)</f>
        <v>#N/A</v>
      </c>
      <c r="L31" s="17" t="e">
        <f>VLOOKUP(A31,'[4]fie nguon'!$C$2:$I$265,7,0)</f>
        <v>#N/A</v>
      </c>
      <c r="M31" s="2"/>
      <c r="N31" s="2"/>
      <c r="O31" s="17" t="e">
        <f>VLOOKUP(A31,'[4]fie nguon'!$C$2:$L$265,10,0)</f>
        <v>#N/A</v>
      </c>
      <c r="P31" s="17" t="e">
        <f>VLOOKUP(A31,'[4]fie nguon'!$C$2:$N$265,12,0)</f>
        <v>#N/A</v>
      </c>
      <c r="Q31" s="17" t="e">
        <f>VLOOKUP(A31,'[4]fie nguon'!$C$2:$O$265,13,0)</f>
        <v>#N/A</v>
      </c>
      <c r="R31" s="17" t="e">
        <f>VLOOKUP(A31,'[4]fie nguon'!$C$2:$T$265,18,0)</f>
        <v>#N/A</v>
      </c>
      <c r="S31" s="2"/>
      <c r="T31" s="5"/>
      <c r="U31" s="6"/>
      <c r="V31" s="37"/>
      <c r="W31" s="2" t="s">
        <v>96</v>
      </c>
      <c r="X31" s="16" t="e">
        <f>VLOOKUP(A31,'[1]tong D1_2'!$C$7:$M$480,11,0)</f>
        <v>#N/A</v>
      </c>
      <c r="Y31" s="5"/>
      <c r="Z31" s="2"/>
      <c r="AA31" s="2"/>
      <c r="AB31" s="2"/>
      <c r="AC31" s="2"/>
      <c r="AD31" s="2"/>
      <c r="AE31" s="2"/>
      <c r="AF31" s="1"/>
      <c r="AG31" s="110"/>
      <c r="AH31" s="53"/>
      <c r="AI31" s="112"/>
      <c r="AJ31" s="52" t="str">
        <f t="shared" si="1"/>
        <v>,</v>
      </c>
      <c r="AL31" s="4">
        <f>VLOOKUP(A31,'[3]DS gui 6.9'!$A$19:$Q$44,17,0)</f>
        <v>0</v>
      </c>
    </row>
    <row r="32" spans="1:38" ht="89.25" customHeight="1">
      <c r="A32" s="15" t="str">
        <f t="shared" si="0"/>
        <v xml:space="preserve">  </v>
      </c>
      <c r="B32" s="17">
        <v>40</v>
      </c>
      <c r="C32" s="16">
        <v>16055504</v>
      </c>
      <c r="D32" s="103"/>
      <c r="E32" s="104"/>
      <c r="F32" s="27"/>
      <c r="G32" s="35"/>
      <c r="H32" s="16" t="s">
        <v>205</v>
      </c>
      <c r="I32" s="16" t="s">
        <v>55</v>
      </c>
      <c r="J32" s="17" t="s">
        <v>206</v>
      </c>
      <c r="K32" s="17" t="s">
        <v>57</v>
      </c>
      <c r="L32" s="17" t="s">
        <v>207</v>
      </c>
      <c r="M32" s="2" t="s">
        <v>69</v>
      </c>
      <c r="N32" s="2"/>
      <c r="O32" s="17" t="s">
        <v>802</v>
      </c>
      <c r="P32" s="17" t="s">
        <v>803</v>
      </c>
      <c r="Q32" s="17" t="s">
        <v>804</v>
      </c>
      <c r="R32" s="17" t="s">
        <v>805</v>
      </c>
      <c r="S32" s="2" t="e">
        <v>#N/A</v>
      </c>
      <c r="T32" s="5"/>
      <c r="U32" s="6" t="e">
        <v>#N/A</v>
      </c>
      <c r="V32" s="37" t="e">
        <v>#N/A</v>
      </c>
      <c r="W32" s="2" t="s">
        <v>36</v>
      </c>
      <c r="X32" s="16" t="s">
        <v>175</v>
      </c>
      <c r="Y32" s="5"/>
      <c r="Z32" s="2"/>
      <c r="AA32" s="2"/>
      <c r="AB32" s="2"/>
      <c r="AC32" s="2"/>
      <c r="AD32" s="2"/>
      <c r="AE32" s="2"/>
      <c r="AF32" s="1"/>
      <c r="AG32" s="110"/>
      <c r="AH32" s="53">
        <f>6075*2</f>
        <v>12150</v>
      </c>
      <c r="AI32" s="112"/>
      <c r="AJ32" s="52" t="str">
        <f t="shared" si="1"/>
        <v>,</v>
      </c>
      <c r="AL32" s="4">
        <f>VLOOKUP(A32,'[3]DS gui 6.9'!$A$7:$J$110,10,0)</f>
        <v>0</v>
      </c>
    </row>
    <row r="33" spans="1:38" ht="89.25" customHeight="1">
      <c r="A33" s="15" t="str">
        <f t="shared" si="0"/>
        <v xml:space="preserve">  </v>
      </c>
      <c r="B33" s="17">
        <v>41</v>
      </c>
      <c r="C33" s="16" t="e">
        <f>VLOOKUP(A33,'[1]tong D1_2'!$C$7:$D$480,2,0)</f>
        <v>#N/A</v>
      </c>
      <c r="D33" s="103"/>
      <c r="E33" s="104"/>
      <c r="F33" s="27"/>
      <c r="G33" s="35"/>
      <c r="H33" s="16" t="e">
        <f>VLOOKUP(A33,'[1]tong D1_2'!$C$7:$H$480,6,0)</f>
        <v>#N/A</v>
      </c>
      <c r="I33" s="16" t="e">
        <f>VLOOKUP(A33,'[1]tong D1_2'!$C$7:$F$480,4,0)</f>
        <v>#N/A</v>
      </c>
      <c r="J33" s="17" t="e">
        <f>VLOOKUP(A33,'[4]fie nguon'!$C$2:$H$265,6,0)</f>
        <v>#N/A</v>
      </c>
      <c r="K33" s="17" t="e">
        <f>VLOOKUP(A33,'[4]fie nguon'!$C$2:$J$265,8,0)</f>
        <v>#N/A</v>
      </c>
      <c r="L33" s="17" t="e">
        <f>VLOOKUP(A33,'[4]fie nguon'!$C$2:$I$265,7,0)</f>
        <v>#N/A</v>
      </c>
      <c r="M33" s="2" t="s">
        <v>325</v>
      </c>
      <c r="N33" s="2"/>
      <c r="O33" s="17" t="e">
        <f>VLOOKUP(A33,'[4]fie nguon'!$C$2:$L$265,10,0)</f>
        <v>#N/A</v>
      </c>
      <c r="P33" s="17" t="e">
        <f>VLOOKUP(A33,'[4]fie nguon'!$C$2:$N$265,12,0)</f>
        <v>#N/A</v>
      </c>
      <c r="Q33" s="17" t="e">
        <f>VLOOKUP(A33,'[4]fie nguon'!$C$2:$O$265,13,0)</f>
        <v>#N/A</v>
      </c>
      <c r="R33" s="17" t="e">
        <f>VLOOKUP(A33,'[4]fie nguon'!$C$2:$T$265,18,0)</f>
        <v>#N/A</v>
      </c>
      <c r="S33" s="2"/>
      <c r="T33" s="5"/>
      <c r="U33" s="6"/>
      <c r="V33" s="37"/>
      <c r="W33" s="2" t="s">
        <v>36</v>
      </c>
      <c r="X33" s="16" t="e">
        <f>VLOOKUP(A33,'[1]tong D1_2'!$C$7:$M$480,11,0)</f>
        <v>#N/A</v>
      </c>
      <c r="Y33" s="5"/>
      <c r="Z33" s="2"/>
      <c r="AA33" s="2"/>
      <c r="AB33" s="2"/>
      <c r="AC33" s="2"/>
      <c r="AD33" s="2"/>
      <c r="AE33" s="2"/>
      <c r="AF33" s="1"/>
      <c r="AG33" s="110"/>
      <c r="AH33" s="53"/>
      <c r="AI33" s="112"/>
      <c r="AJ33" s="52" t="str">
        <f t="shared" si="1"/>
        <v>,</v>
      </c>
      <c r="AL33" s="4">
        <f>VLOOKUP(A33,'[3]DS gui 6.9'!$A$7:$J$110,10,0)</f>
        <v>0</v>
      </c>
    </row>
    <row r="34" spans="1:38" ht="89.25" customHeight="1">
      <c r="A34" s="15" t="str">
        <f t="shared" si="0"/>
        <v xml:space="preserve">  </v>
      </c>
      <c r="B34" s="17">
        <v>42</v>
      </c>
      <c r="C34" s="16" t="e">
        <f>VLOOKUP(A34,'[1]tong D1_2'!$C$7:$D$480,2,0)</f>
        <v>#N/A</v>
      </c>
      <c r="D34" s="103"/>
      <c r="E34" s="104"/>
      <c r="F34" s="27"/>
      <c r="G34" s="35"/>
      <c r="H34" s="16" t="e">
        <f>VLOOKUP(A34,'[1]tong D1_2'!$C$7:$H$480,6,0)</f>
        <v>#N/A</v>
      </c>
      <c r="I34" s="16" t="e">
        <f>VLOOKUP(A34,'[1]tong D1_2'!$C$7:$F$480,4,0)</f>
        <v>#N/A</v>
      </c>
      <c r="J34" s="17" t="e">
        <f>VLOOKUP(A34,'[4]fie nguon'!$C$2:$H$265,6,0)</f>
        <v>#N/A</v>
      </c>
      <c r="K34" s="17" t="e">
        <f>VLOOKUP(A34,'[4]fie nguon'!$C$2:$J$265,8,0)</f>
        <v>#N/A</v>
      </c>
      <c r="L34" s="17" t="e">
        <f>VLOOKUP(A34,'[4]fie nguon'!$C$2:$I$265,7,0)</f>
        <v>#N/A</v>
      </c>
      <c r="M34" s="2" t="s">
        <v>798</v>
      </c>
      <c r="N34" s="2"/>
      <c r="O34" s="17" t="e">
        <f>VLOOKUP(A34,'[4]fie nguon'!$C$2:$L$265,10,0)</f>
        <v>#N/A</v>
      </c>
      <c r="P34" s="17" t="e">
        <f>VLOOKUP(A34,'[4]fie nguon'!$C$2:$N$265,12,0)</f>
        <v>#N/A</v>
      </c>
      <c r="Q34" s="17" t="e">
        <f>VLOOKUP(A34,'[4]fie nguon'!$C$2:$O$265,13,0)</f>
        <v>#N/A</v>
      </c>
      <c r="R34" s="17" t="e">
        <f>VLOOKUP(A34,'[4]fie nguon'!$C$2:$T$265,18,0)</f>
        <v>#N/A</v>
      </c>
      <c r="S34" s="2"/>
      <c r="T34" s="5"/>
      <c r="U34" s="6"/>
      <c r="V34" s="37"/>
      <c r="W34" s="2" t="s">
        <v>36</v>
      </c>
      <c r="X34" s="16" t="e">
        <f>VLOOKUP(A34,'[1]tong D1_2'!$C$7:$M$480,11,0)</f>
        <v>#N/A</v>
      </c>
      <c r="Y34" s="5"/>
      <c r="Z34" s="2"/>
      <c r="AA34" s="2"/>
      <c r="AB34" s="2"/>
      <c r="AC34" s="2"/>
      <c r="AD34" s="2"/>
      <c r="AE34" s="2"/>
      <c r="AF34" s="1"/>
      <c r="AG34" s="110"/>
      <c r="AH34" s="53"/>
      <c r="AI34" s="112"/>
      <c r="AJ34" s="52" t="str">
        <f t="shared" si="1"/>
        <v>,</v>
      </c>
      <c r="AL34" s="4">
        <f>VLOOKUP(A34,'[3]DS gui 6.9'!$A$7:$J$110,10,0)</f>
        <v>0</v>
      </c>
    </row>
    <row r="35" spans="1:38" ht="89.25" customHeight="1">
      <c r="A35" s="15" t="str">
        <f t="shared" si="0"/>
        <v xml:space="preserve">  </v>
      </c>
      <c r="B35" s="17">
        <v>43</v>
      </c>
      <c r="C35" s="16" t="e">
        <f>VLOOKUP(A35,'[1]tong D1_2'!$C$7:$D$480,2,0)</f>
        <v>#N/A</v>
      </c>
      <c r="D35" s="103"/>
      <c r="E35" s="104"/>
      <c r="F35" s="27"/>
      <c r="G35" s="35"/>
      <c r="H35" s="16" t="e">
        <f>VLOOKUP(A35,'[1]tong D1_2'!$C$7:$H$480,6,0)</f>
        <v>#N/A</v>
      </c>
      <c r="I35" s="16" t="e">
        <f>VLOOKUP(A35,'[1]tong D1_2'!$C$7:$F$480,4,0)</f>
        <v>#N/A</v>
      </c>
      <c r="J35" s="17" t="e">
        <f>VLOOKUP(A35,'[4]fie nguon'!$C$2:$H$265,6,0)</f>
        <v>#N/A</v>
      </c>
      <c r="K35" s="17" t="e">
        <f>VLOOKUP(A35,'[4]fie nguon'!$C$2:$J$265,8,0)</f>
        <v>#N/A</v>
      </c>
      <c r="L35" s="17" t="e">
        <f>VLOOKUP(A35,'[4]fie nguon'!$C$2:$I$265,7,0)</f>
        <v>#N/A</v>
      </c>
      <c r="M35" s="2" t="s">
        <v>325</v>
      </c>
      <c r="N35" s="2"/>
      <c r="O35" s="17" t="e">
        <f>VLOOKUP(A35,'[4]fie nguon'!$C$2:$L$265,10,0)</f>
        <v>#N/A</v>
      </c>
      <c r="P35" s="17" t="e">
        <f>VLOOKUP(A35,'[4]fie nguon'!$C$2:$N$265,12,0)</f>
        <v>#N/A</v>
      </c>
      <c r="Q35" s="17" t="e">
        <f>VLOOKUP(A35,'[4]fie nguon'!$C$2:$O$265,13,0)</f>
        <v>#N/A</v>
      </c>
      <c r="R35" s="17" t="e">
        <f>VLOOKUP(A35,'[4]fie nguon'!$C$2:$T$265,18,0)</f>
        <v>#N/A</v>
      </c>
      <c r="S35" s="2"/>
      <c r="T35" s="5"/>
      <c r="U35" s="6"/>
      <c r="V35" s="37"/>
      <c r="W35" s="2" t="s">
        <v>36</v>
      </c>
      <c r="X35" s="16" t="e">
        <f>VLOOKUP(A35,'[1]tong D1_2'!$C$7:$M$480,11,0)</f>
        <v>#N/A</v>
      </c>
      <c r="Y35" s="5"/>
      <c r="Z35" s="2"/>
      <c r="AA35" s="2"/>
      <c r="AB35" s="2"/>
      <c r="AC35" s="2"/>
      <c r="AD35" s="2"/>
      <c r="AE35" s="2"/>
      <c r="AF35" s="1"/>
      <c r="AG35" s="110"/>
      <c r="AH35" s="53"/>
      <c r="AI35" s="112"/>
      <c r="AJ35" s="52" t="str">
        <f t="shared" si="1"/>
        <v>,</v>
      </c>
      <c r="AL35" s="4">
        <f>VLOOKUP(A35,'[3]DS gui 6.9'!$A$7:$J$110,10,0)</f>
        <v>0</v>
      </c>
    </row>
    <row r="36" spans="1:38" ht="80.25" customHeight="1">
      <c r="A36" s="15" t="str">
        <f t="shared" si="0"/>
        <v xml:space="preserve">  </v>
      </c>
      <c r="B36" s="17">
        <v>44</v>
      </c>
      <c r="C36" s="16" t="e">
        <f>VLOOKUP(A36,'[1]tong D1_2'!$C$7:$D$480,2,0)</f>
        <v>#N/A</v>
      </c>
      <c r="D36" s="103"/>
      <c r="E36" s="104"/>
      <c r="F36" s="27"/>
      <c r="G36" s="35"/>
      <c r="H36" s="16" t="e">
        <f>VLOOKUP(A36,'[1]tong D1_2'!$C$7:$H$480,6,0)</f>
        <v>#N/A</v>
      </c>
      <c r="I36" s="16" t="e">
        <f>VLOOKUP(A36,'[1]tong D1_2'!$C$7:$F$480,4,0)</f>
        <v>#N/A</v>
      </c>
      <c r="J36" s="17" t="e">
        <f>VLOOKUP(A36,'[4]fie nguon'!$C$2:$H$265,6,0)</f>
        <v>#N/A</v>
      </c>
      <c r="K36" s="17" t="e">
        <f>VLOOKUP(A36,'[4]fie nguon'!$C$2:$J$265,8,0)</f>
        <v>#N/A</v>
      </c>
      <c r="L36" s="17" t="e">
        <f>VLOOKUP(A36,'[4]fie nguon'!$C$2:$I$265,7,0)</f>
        <v>#N/A</v>
      </c>
      <c r="M36" s="2" t="s">
        <v>798</v>
      </c>
      <c r="N36" s="2"/>
      <c r="O36" s="17" t="e">
        <f>VLOOKUP(A36,'[4]fie nguon'!$C$2:$L$265,10,0)</f>
        <v>#N/A</v>
      </c>
      <c r="P36" s="17" t="e">
        <f>VLOOKUP(A36,'[4]fie nguon'!$C$2:$N$265,12,0)</f>
        <v>#N/A</v>
      </c>
      <c r="Q36" s="17" t="e">
        <f>VLOOKUP(A36,'[4]fie nguon'!$C$2:$O$265,13,0)</f>
        <v>#N/A</v>
      </c>
      <c r="R36" s="17" t="e">
        <f>VLOOKUP(A36,'[4]fie nguon'!$C$2:$T$265,18,0)</f>
        <v>#N/A</v>
      </c>
      <c r="S36" s="2"/>
      <c r="T36" s="5"/>
      <c r="U36" s="6"/>
      <c r="V36" s="37"/>
      <c r="W36" s="2" t="s">
        <v>36</v>
      </c>
      <c r="X36" s="16" t="e">
        <f>VLOOKUP(A36,'[1]tong D1_2'!$C$7:$M$480,11,0)</f>
        <v>#N/A</v>
      </c>
      <c r="Y36" s="5"/>
      <c r="Z36" s="2"/>
      <c r="AA36" s="2"/>
      <c r="AB36" s="2"/>
      <c r="AC36" s="2"/>
      <c r="AD36" s="2"/>
      <c r="AE36" s="2"/>
      <c r="AF36" s="1"/>
      <c r="AG36" s="110"/>
      <c r="AH36" s="53"/>
      <c r="AI36" s="112"/>
      <c r="AJ36" s="52" t="str">
        <f t="shared" si="1"/>
        <v>,</v>
      </c>
      <c r="AL36" s="4">
        <f>VLOOKUP(A36,'[3]DS gui 6.9'!$A$7:$J$110,10,0)</f>
        <v>0</v>
      </c>
    </row>
    <row r="37" spans="1:38" ht="91.5" customHeight="1">
      <c r="A37" s="15" t="str">
        <f t="shared" si="0"/>
        <v xml:space="preserve">  </v>
      </c>
      <c r="B37" s="17">
        <v>45</v>
      </c>
      <c r="C37" s="16" t="e">
        <f>VLOOKUP(A37,'[1]tong D1_2'!$C$7:$D$480,2,0)</f>
        <v>#N/A</v>
      </c>
      <c r="D37" s="103"/>
      <c r="E37" s="104"/>
      <c r="F37" s="27"/>
      <c r="G37" s="35"/>
      <c r="H37" s="16" t="e">
        <f>VLOOKUP(A37,'[1]tong D1_2'!$C$7:$H$480,6,0)</f>
        <v>#N/A</v>
      </c>
      <c r="I37" s="16" t="e">
        <f>VLOOKUP(A37,'[1]tong D1_2'!$C$7:$F$480,4,0)</f>
        <v>#N/A</v>
      </c>
      <c r="J37" s="17" t="e">
        <f>VLOOKUP(A37,'[4]fie nguon'!$C$2:$H$265,6,0)</f>
        <v>#N/A</v>
      </c>
      <c r="K37" s="17" t="e">
        <f>VLOOKUP(A37,'[4]fie nguon'!$C$2:$J$265,8,0)</f>
        <v>#N/A</v>
      </c>
      <c r="L37" s="17" t="e">
        <f>VLOOKUP(A37,'[4]fie nguon'!$C$2:$I$265,7,0)</f>
        <v>#N/A</v>
      </c>
      <c r="M37" s="2" t="s">
        <v>798</v>
      </c>
      <c r="N37" s="2"/>
      <c r="O37" s="17" t="e">
        <f>VLOOKUP(A37,'[4]fie nguon'!$C$2:$L$265,10,0)</f>
        <v>#N/A</v>
      </c>
      <c r="P37" s="17" t="e">
        <f>VLOOKUP(A37,'[4]fie nguon'!$C$2:$N$265,12,0)</f>
        <v>#N/A</v>
      </c>
      <c r="Q37" s="17" t="e">
        <f>VLOOKUP(A37,'[4]fie nguon'!$C$2:$O$265,13,0)</f>
        <v>#N/A</v>
      </c>
      <c r="R37" s="17" t="e">
        <f>VLOOKUP(A37,'[4]fie nguon'!$C$2:$T$265,18,0)</f>
        <v>#N/A</v>
      </c>
      <c r="S37" s="2"/>
      <c r="T37" s="5"/>
      <c r="U37" s="6"/>
      <c r="V37" s="37"/>
      <c r="W37" s="2" t="s">
        <v>36</v>
      </c>
      <c r="X37" s="16" t="e">
        <f>VLOOKUP(A37,'[1]tong D1_2'!$C$7:$M$480,11,0)</f>
        <v>#N/A</v>
      </c>
      <c r="Y37" s="5"/>
      <c r="Z37" s="2"/>
      <c r="AA37" s="2"/>
      <c r="AB37" s="2"/>
      <c r="AC37" s="2"/>
      <c r="AD37" s="2"/>
      <c r="AE37" s="2"/>
      <c r="AF37" s="1"/>
      <c r="AG37" s="110"/>
      <c r="AH37" s="53"/>
      <c r="AI37" s="112"/>
      <c r="AJ37" s="52" t="str">
        <f t="shared" si="1"/>
        <v>,</v>
      </c>
      <c r="AL37" s="4">
        <f>VLOOKUP(A37,'[3]DS gui 6.9'!$A$7:$J$110,10,0)</f>
        <v>0</v>
      </c>
    </row>
    <row r="38" spans="1:38" ht="101.25" customHeight="1">
      <c r="A38" s="15" t="str">
        <f t="shared" si="0"/>
        <v xml:space="preserve">  </v>
      </c>
      <c r="B38" s="17">
        <v>46</v>
      </c>
      <c r="C38" s="16" t="e">
        <f>VLOOKUP(A38,'[1]tong D1_2'!$C$7:$D$480,2,0)</f>
        <v>#N/A</v>
      </c>
      <c r="D38" s="103"/>
      <c r="E38" s="104"/>
      <c r="F38" s="27"/>
      <c r="G38" s="35"/>
      <c r="H38" s="16" t="e">
        <f>VLOOKUP(A38,'[1]tong D1_2'!$C$7:$H$480,6,0)</f>
        <v>#N/A</v>
      </c>
      <c r="I38" s="16" t="e">
        <f>VLOOKUP(A38,'[1]tong D1_2'!$C$7:$F$480,4,0)</f>
        <v>#N/A</v>
      </c>
      <c r="J38" s="17" t="e">
        <f>VLOOKUP(A38,'[4]fie nguon'!$C$2:$H$265,6,0)</f>
        <v>#N/A</v>
      </c>
      <c r="K38" s="17" t="e">
        <f>VLOOKUP(A38,'[4]fie nguon'!$C$2:$J$265,8,0)</f>
        <v>#N/A</v>
      </c>
      <c r="L38" s="17" t="e">
        <f>VLOOKUP(A38,'[4]fie nguon'!$C$2:$I$265,7,0)</f>
        <v>#N/A</v>
      </c>
      <c r="M38" s="2"/>
      <c r="N38" s="2"/>
      <c r="O38" s="17" t="e">
        <f>VLOOKUP(A38,'[4]fie nguon'!$C$2:$L$265,10,0)</f>
        <v>#N/A</v>
      </c>
      <c r="P38" s="17" t="e">
        <f>VLOOKUP(A38,'[4]fie nguon'!$C$2:$N$265,12,0)</f>
        <v>#N/A</v>
      </c>
      <c r="Q38" s="17" t="e">
        <f>VLOOKUP(A38,'[4]fie nguon'!$C$2:$O$265,13,0)</f>
        <v>#N/A</v>
      </c>
      <c r="R38" s="17" t="e">
        <f>VLOOKUP(A38,'[4]fie nguon'!$C$2:$T$265,18,0)</f>
        <v>#N/A</v>
      </c>
      <c r="S38" s="2"/>
      <c r="T38" s="5"/>
      <c r="U38" s="6"/>
      <c r="V38" s="37"/>
      <c r="W38" s="2" t="s">
        <v>36</v>
      </c>
      <c r="X38" s="16" t="e">
        <f>VLOOKUP(A38,'[1]tong D1_2'!$C$7:$M$480,11,0)</f>
        <v>#N/A</v>
      </c>
      <c r="Y38" s="5"/>
      <c r="Z38" s="2"/>
      <c r="AA38" s="2"/>
      <c r="AB38" s="2"/>
      <c r="AC38" s="2"/>
      <c r="AD38" s="2"/>
      <c r="AE38" s="2"/>
      <c r="AF38" s="1"/>
      <c r="AG38" s="110"/>
      <c r="AH38" s="53"/>
      <c r="AI38" s="112"/>
      <c r="AJ38" s="52" t="str">
        <f t="shared" si="1"/>
        <v>,</v>
      </c>
      <c r="AL38" s="4">
        <f>VLOOKUP(A38,'[3]DS gui 6.9'!$A$19:$Q$44,17,0)</f>
        <v>0</v>
      </c>
    </row>
    <row r="39" spans="1:38" ht="81" customHeight="1">
      <c r="A39" s="15" t="str">
        <f t="shared" si="0"/>
        <v xml:space="preserve">  </v>
      </c>
      <c r="B39" s="17">
        <v>47</v>
      </c>
      <c r="C39" s="16" t="e">
        <f>VLOOKUP(A39,'[1]tong D1_2'!$C$7:$D$480,2,0)</f>
        <v>#N/A</v>
      </c>
      <c r="D39" s="103"/>
      <c r="E39" s="104"/>
      <c r="F39" s="27"/>
      <c r="G39" s="35"/>
      <c r="H39" s="16" t="e">
        <f>VLOOKUP(A39,'[1]tong D1_2'!$C$7:$H$480,6,0)</f>
        <v>#N/A</v>
      </c>
      <c r="I39" s="16" t="e">
        <f>VLOOKUP(A39,'[1]tong D1_2'!$C$7:$F$480,4,0)</f>
        <v>#N/A</v>
      </c>
      <c r="J39" s="17" t="e">
        <f>VLOOKUP(A39,'[4]fie nguon'!$C$2:$H$265,6,0)</f>
        <v>#N/A</v>
      </c>
      <c r="K39" s="17" t="e">
        <f>VLOOKUP(A39,'[4]fie nguon'!$C$2:$J$265,8,0)</f>
        <v>#N/A</v>
      </c>
      <c r="L39" s="17" t="e">
        <f>VLOOKUP(A39,'[4]fie nguon'!$C$2:$I$265,7,0)</f>
        <v>#N/A</v>
      </c>
      <c r="M39" s="2" t="s">
        <v>325</v>
      </c>
      <c r="N39" s="2"/>
      <c r="O39" s="17" t="e">
        <f>VLOOKUP(A39,'[4]fie nguon'!$C$2:$L$265,10,0)</f>
        <v>#N/A</v>
      </c>
      <c r="P39" s="17" t="e">
        <f>VLOOKUP(A39,'[4]fie nguon'!$C$2:$N$265,12,0)</f>
        <v>#N/A</v>
      </c>
      <c r="Q39" s="17" t="e">
        <f>VLOOKUP(A39,'[4]fie nguon'!$C$2:$O$265,13,0)</f>
        <v>#N/A</v>
      </c>
      <c r="R39" s="17" t="e">
        <f>VLOOKUP(A39,'[4]fie nguon'!$C$2:$T$265,18,0)</f>
        <v>#N/A</v>
      </c>
      <c r="S39" s="2"/>
      <c r="T39" s="5"/>
      <c r="U39" s="6"/>
      <c r="V39" s="37"/>
      <c r="W39" s="2" t="s">
        <v>119</v>
      </c>
      <c r="X39" s="16" t="e">
        <f>VLOOKUP(A39,'[1]tong D1_2'!$C$7:$M$480,11,0)</f>
        <v>#N/A</v>
      </c>
      <c r="Y39" s="5"/>
      <c r="Z39" s="2"/>
      <c r="AA39" s="2"/>
      <c r="AB39" s="2"/>
      <c r="AC39" s="2"/>
      <c r="AD39" s="2"/>
      <c r="AE39" s="2"/>
      <c r="AF39" s="1"/>
      <c r="AG39" s="110"/>
      <c r="AH39" s="53"/>
      <c r="AI39" s="112"/>
      <c r="AJ39" s="52" t="str">
        <f t="shared" si="1"/>
        <v>,</v>
      </c>
      <c r="AL39" s="4">
        <f>VLOOKUP(A39,'[3]DS gui 6.9'!$A$7:$J$110,10,0)</f>
        <v>0</v>
      </c>
    </row>
    <row r="40" spans="1:38" ht="96" customHeight="1">
      <c r="A40" s="15" t="str">
        <f t="shared" si="0"/>
        <v xml:space="preserve">  </v>
      </c>
      <c r="B40" s="17">
        <v>48</v>
      </c>
      <c r="C40" s="16" t="e">
        <f>VLOOKUP(A40,'[1]tong D1_2'!$C$7:$D$480,2,0)</f>
        <v>#N/A</v>
      </c>
      <c r="D40" s="103"/>
      <c r="E40" s="104"/>
      <c r="F40" s="27"/>
      <c r="G40" s="35"/>
      <c r="H40" s="16" t="e">
        <f>VLOOKUP(A40,'[1]tong D1_2'!$C$7:$H$480,6,0)</f>
        <v>#N/A</v>
      </c>
      <c r="I40" s="16" t="e">
        <f>VLOOKUP(A40,'[1]tong D1_2'!$C$7:$F$480,4,0)</f>
        <v>#N/A</v>
      </c>
      <c r="J40" s="17" t="e">
        <f>VLOOKUP(A40,'[4]fie nguon'!$C$2:$H$265,6,0)</f>
        <v>#N/A</v>
      </c>
      <c r="K40" s="17" t="e">
        <f>VLOOKUP(A40,'[4]fie nguon'!$C$2:$J$265,8,0)</f>
        <v>#N/A</v>
      </c>
      <c r="L40" s="17" t="e">
        <f>VLOOKUP(A40,'[4]fie nguon'!$C$2:$I$265,7,0)</f>
        <v>#N/A</v>
      </c>
      <c r="M40" s="2"/>
      <c r="N40" s="2"/>
      <c r="O40" s="17" t="e">
        <f>VLOOKUP(A40,'[4]fie nguon'!$C$2:$L$265,10,0)</f>
        <v>#N/A</v>
      </c>
      <c r="P40" s="17" t="e">
        <f>VLOOKUP(A40,'[4]fie nguon'!$C$2:$N$265,12,0)</f>
        <v>#N/A</v>
      </c>
      <c r="Q40" s="17" t="e">
        <f>VLOOKUP(A40,'[4]fie nguon'!$C$2:$O$265,13,0)</f>
        <v>#N/A</v>
      </c>
      <c r="R40" s="17" t="e">
        <f>VLOOKUP(A40,'[4]fie nguon'!$C$2:$T$265,18,0)</f>
        <v>#N/A</v>
      </c>
      <c r="S40" s="2"/>
      <c r="T40" s="5"/>
      <c r="U40" s="6"/>
      <c r="V40" s="37"/>
      <c r="W40" s="2" t="s">
        <v>36</v>
      </c>
      <c r="X40" s="16" t="e">
        <f>VLOOKUP(A40,'[1]tong D1_2'!$C$7:$M$480,11,0)</f>
        <v>#N/A</v>
      </c>
      <c r="Y40" s="5"/>
      <c r="Z40" s="2"/>
      <c r="AA40" s="2"/>
      <c r="AB40" s="2"/>
      <c r="AC40" s="2"/>
      <c r="AD40" s="2"/>
      <c r="AE40" s="2"/>
      <c r="AF40" s="1"/>
      <c r="AG40" s="110"/>
      <c r="AH40" s="53"/>
      <c r="AI40" s="112"/>
      <c r="AJ40" s="52" t="str">
        <f t="shared" si="1"/>
        <v>,</v>
      </c>
      <c r="AL40" s="4">
        <f>VLOOKUP(A40,'[3]DS gui 6.9'!$A$7:$J$110,10,0)</f>
        <v>0</v>
      </c>
    </row>
    <row r="41" spans="1:38" ht="63" customHeight="1">
      <c r="A41" s="15" t="str">
        <f t="shared" si="0"/>
        <v xml:space="preserve">  </v>
      </c>
      <c r="B41" s="17">
        <v>49</v>
      </c>
      <c r="C41" s="16" t="e">
        <f>VLOOKUP(A41,'[1]tong D1_2'!$C$7:$D$480,2,0)</f>
        <v>#N/A</v>
      </c>
      <c r="D41" s="103"/>
      <c r="E41" s="104"/>
      <c r="F41" s="27"/>
      <c r="G41" s="35"/>
      <c r="H41" s="16" t="s">
        <v>638</v>
      </c>
      <c r="I41" s="16" t="s">
        <v>149</v>
      </c>
      <c r="J41" s="17" t="s">
        <v>807</v>
      </c>
      <c r="K41" s="17" t="s">
        <v>151</v>
      </c>
      <c r="L41" s="17" t="e">
        <f>VLOOKUP(A41,'[4]fie nguon'!$C$2:$I$265,7,0)</f>
        <v>#N/A</v>
      </c>
      <c r="M41" s="2"/>
      <c r="N41" s="2"/>
      <c r="O41" s="17" t="s">
        <v>808</v>
      </c>
      <c r="P41" s="17" t="s">
        <v>809</v>
      </c>
      <c r="Q41" s="17" t="s">
        <v>810</v>
      </c>
      <c r="R41" s="17" t="s">
        <v>811</v>
      </c>
      <c r="S41" s="2"/>
      <c r="T41" s="5"/>
      <c r="U41" s="6"/>
      <c r="V41" s="37"/>
      <c r="W41" s="2" t="s">
        <v>36</v>
      </c>
      <c r="X41" s="16" t="s">
        <v>796</v>
      </c>
      <c r="Y41" s="5"/>
      <c r="Z41" s="2"/>
      <c r="AA41" s="2"/>
      <c r="AB41" s="2"/>
      <c r="AC41" s="2"/>
      <c r="AD41" s="2"/>
      <c r="AE41" s="2"/>
      <c r="AF41" s="1"/>
      <c r="AG41" s="110"/>
      <c r="AH41" s="53"/>
      <c r="AI41" s="112"/>
      <c r="AJ41" s="52" t="str">
        <f t="shared" si="1"/>
        <v>,</v>
      </c>
      <c r="AL41" s="4">
        <f>VLOOKUP(A41,'[3]DS gui 6.9'!$A$7:$J$110,10,0)</f>
        <v>0</v>
      </c>
    </row>
    <row r="42" spans="1:38" ht="94.5" customHeight="1">
      <c r="A42" s="15" t="str">
        <f t="shared" si="0"/>
        <v xml:space="preserve">  </v>
      </c>
      <c r="B42" s="17">
        <v>50</v>
      </c>
      <c r="C42" s="16" t="e">
        <f>VLOOKUP(A42,'[1]tong D1_2'!$C$7:$D$480,2,0)</f>
        <v>#N/A</v>
      </c>
      <c r="D42" s="103"/>
      <c r="E42" s="104"/>
      <c r="F42" s="27"/>
      <c r="G42" s="35"/>
      <c r="H42" s="16" t="e">
        <f>VLOOKUP(A42,'[1]tong D1_2'!$C$7:$H$480,6,0)</f>
        <v>#N/A</v>
      </c>
      <c r="I42" s="16" t="e">
        <f>VLOOKUP(A42,'[1]tong D1_2'!$C$7:$F$480,4,0)</f>
        <v>#N/A</v>
      </c>
      <c r="J42" s="17" t="e">
        <f>VLOOKUP(A42,'[4]fie nguon'!$C$2:$H$265,6,0)</f>
        <v>#N/A</v>
      </c>
      <c r="K42" s="17" t="e">
        <f>VLOOKUP(A42,'[4]fie nguon'!$C$2:$J$265,8,0)</f>
        <v>#N/A</v>
      </c>
      <c r="L42" s="17" t="e">
        <f>VLOOKUP(A42,'[4]fie nguon'!$C$2:$I$265,7,0)</f>
        <v>#N/A</v>
      </c>
      <c r="M42" s="2" t="s">
        <v>325</v>
      </c>
      <c r="N42" s="2"/>
      <c r="O42" s="17" t="e">
        <f>VLOOKUP(A42,'[4]fie nguon'!$C$2:$L$265,10,0)</f>
        <v>#N/A</v>
      </c>
      <c r="P42" s="17" t="e">
        <f>VLOOKUP(A42,'[4]fie nguon'!$C$2:$N$265,12,0)</f>
        <v>#N/A</v>
      </c>
      <c r="Q42" s="17" t="e">
        <f>VLOOKUP(A42,'[4]fie nguon'!$C$2:$O$265,13,0)</f>
        <v>#N/A</v>
      </c>
      <c r="R42" s="17" t="e">
        <f>VLOOKUP(A42,'[4]fie nguon'!$C$2:$T$265,18,0)</f>
        <v>#N/A</v>
      </c>
      <c r="S42" s="2"/>
      <c r="T42" s="5"/>
      <c r="U42" s="6"/>
      <c r="V42" s="37"/>
      <c r="W42" s="2" t="s">
        <v>36</v>
      </c>
      <c r="X42" s="16" t="e">
        <f>VLOOKUP(A42,'[1]tong D1_2'!$C$7:$M$480,11,0)</f>
        <v>#N/A</v>
      </c>
      <c r="Y42" s="5"/>
      <c r="Z42" s="2"/>
      <c r="AA42" s="2"/>
      <c r="AB42" s="2"/>
      <c r="AC42" s="2"/>
      <c r="AD42" s="2"/>
      <c r="AE42" s="2"/>
      <c r="AF42" s="1"/>
      <c r="AG42" s="110"/>
      <c r="AH42" s="53"/>
      <c r="AI42" s="112"/>
      <c r="AJ42" s="52" t="str">
        <f t="shared" si="1"/>
        <v>,</v>
      </c>
      <c r="AL42" s="4">
        <f>VLOOKUP(A42,'[3]DS gui 6.9'!$A$7:$J$110,10,0)</f>
        <v>0</v>
      </c>
    </row>
    <row r="43" spans="1:38" ht="89.25" customHeight="1">
      <c r="A43" s="15" t="str">
        <f t="shared" si="0"/>
        <v xml:space="preserve">  </v>
      </c>
      <c r="B43" s="17"/>
      <c r="C43" s="16" t="e">
        <f>VLOOKUP(A43,'[1]tong D1_2'!$C$7:$D$480,2,0)</f>
        <v>#N/A</v>
      </c>
      <c r="D43" s="103"/>
      <c r="E43" s="104"/>
      <c r="F43" s="27"/>
      <c r="G43" s="102"/>
      <c r="H43" s="16" t="e">
        <f>VLOOKUP(A43,'[1]tong D1_2'!$C$7:$H$480,6,0)</f>
        <v>#N/A</v>
      </c>
      <c r="I43" s="16" t="e">
        <f>VLOOKUP(A43,'[1]tong D1_2'!$C$7:$F$480,4,0)</f>
        <v>#N/A</v>
      </c>
      <c r="J43" s="17" t="e">
        <f>VLOOKUP(A43,'[4]fie nguon'!$C$2:$H$265,6,0)</f>
        <v>#N/A</v>
      </c>
      <c r="K43" s="17" t="e">
        <f>VLOOKUP(A43,'[4]fie nguon'!$C$2:$J$265,8,0)</f>
        <v>#N/A</v>
      </c>
      <c r="L43" s="17" t="e">
        <f>VLOOKUP(A43,'[4]fie nguon'!$C$2:$I$265,7,0)</f>
        <v>#N/A</v>
      </c>
      <c r="M43" s="2"/>
      <c r="N43" s="2"/>
      <c r="O43" s="17" t="e">
        <f>VLOOKUP(A43,'[4]fie nguon'!$C$2:$L$265,10,0)</f>
        <v>#N/A</v>
      </c>
      <c r="P43" s="17" t="e">
        <f>VLOOKUP(A43,'[4]fie nguon'!$C$2:$N$265,12,0)</f>
        <v>#N/A</v>
      </c>
      <c r="Q43" s="17" t="e">
        <f>VLOOKUP(A43,'[4]fie nguon'!$C$2:$O$265,13,0)</f>
        <v>#N/A</v>
      </c>
      <c r="R43" s="17" t="e">
        <f>VLOOKUP(A43,'[4]fie nguon'!$C$2:$T$265,18,0)</f>
        <v>#N/A</v>
      </c>
      <c r="S43" s="2"/>
      <c r="T43" s="5"/>
      <c r="U43" s="6"/>
      <c r="V43" s="37"/>
      <c r="W43" s="2"/>
      <c r="X43" s="16" t="e">
        <f>VLOOKUP(A43,'[1]tong D1_2'!$C$7:$M$480,11,0)</f>
        <v>#N/A</v>
      </c>
      <c r="Y43" s="5"/>
      <c r="Z43" s="2"/>
      <c r="AA43" s="2"/>
      <c r="AB43" s="2"/>
      <c r="AC43" s="2"/>
      <c r="AD43" s="2"/>
      <c r="AE43" s="2"/>
      <c r="AF43" s="1"/>
      <c r="AG43" s="105"/>
      <c r="AH43" s="1" t="s">
        <v>812</v>
      </c>
      <c r="AI43" s="113"/>
      <c r="AJ43" s="52" t="str">
        <f t="shared" si="1"/>
        <v>,</v>
      </c>
      <c r="AK43" s="7"/>
      <c r="AL43" s="4">
        <f>VLOOKUP(A43,'[3]DS gui 6.9'!$A$19:$Q$44,17,0)</f>
        <v>0</v>
      </c>
    </row>
    <row r="44" spans="1:38" ht="93" customHeight="1">
      <c r="A44" s="15" t="str">
        <f t="shared" si="0"/>
        <v xml:space="preserve">  </v>
      </c>
      <c r="B44" s="17"/>
      <c r="C44" s="16" t="e">
        <f>VLOOKUP(A44,'[1]tong D1_2'!$C$7:$D$480,2,0)</f>
        <v>#N/A</v>
      </c>
      <c r="D44" s="116"/>
      <c r="E44" s="104"/>
      <c r="F44" s="27"/>
      <c r="G44" s="117"/>
      <c r="H44" s="16" t="e">
        <f>VLOOKUP(A44,'[1]tong D1_2'!$C$7:$H$480,6,0)</f>
        <v>#N/A</v>
      </c>
      <c r="I44" s="16" t="e">
        <f>VLOOKUP(A44,'[1]tong D1_2'!$C$7:$F$480,4,0)</f>
        <v>#N/A</v>
      </c>
      <c r="J44" s="17" t="e">
        <f>VLOOKUP(A44,'[4]fie nguon'!$C$2:$H$265,6,0)</f>
        <v>#N/A</v>
      </c>
      <c r="K44" s="17" t="e">
        <f>VLOOKUP(A44,'[4]fie nguon'!$C$2:$J$265,8,0)</f>
        <v>#N/A</v>
      </c>
      <c r="L44" s="17" t="e">
        <f>VLOOKUP(A44,'[4]fie nguon'!$C$2:$I$265,7,0)</f>
        <v>#N/A</v>
      </c>
      <c r="M44" s="2"/>
      <c r="N44" s="2"/>
      <c r="O44" s="17" t="e">
        <f>VLOOKUP(A44,'[4]fie nguon'!$C$2:$L$265,10,0)</f>
        <v>#N/A</v>
      </c>
      <c r="P44" s="17" t="e">
        <f>VLOOKUP(A44,'[4]fie nguon'!$C$2:$N$265,12,0)</f>
        <v>#N/A</v>
      </c>
      <c r="Q44" s="17" t="e">
        <f>VLOOKUP(A44,'[4]fie nguon'!$C$2:$O$265,13,0)</f>
        <v>#N/A</v>
      </c>
      <c r="R44" s="17" t="e">
        <f>VLOOKUP(A44,'[4]fie nguon'!$C$2:$T$265,18,0)</f>
        <v>#N/A</v>
      </c>
      <c r="S44" s="2"/>
      <c r="T44" s="5"/>
      <c r="U44" s="6"/>
      <c r="V44" s="37"/>
      <c r="W44" s="2"/>
      <c r="X44" s="16" t="e">
        <f>VLOOKUP(A44,'[1]tong D1_2'!$C$7:$M$480,11,0)</f>
        <v>#N/A</v>
      </c>
      <c r="Y44" s="5"/>
      <c r="Z44" s="2"/>
      <c r="AA44" s="2"/>
      <c r="AB44" s="2"/>
      <c r="AC44" s="2"/>
      <c r="AD44" s="2"/>
      <c r="AE44" s="2"/>
      <c r="AF44" s="1"/>
      <c r="AG44" s="105"/>
      <c r="AH44" s="1" t="s">
        <v>812</v>
      </c>
      <c r="AI44" s="112"/>
      <c r="AJ44" s="52" t="str">
        <f t="shared" si="1"/>
        <v>,</v>
      </c>
      <c r="AL44" s="4">
        <f>VLOOKUP(A44,'[3]DS gui 6.9'!$A$7:$J$110,10,0)</f>
        <v>0</v>
      </c>
    </row>
    <row r="45" spans="1:38" ht="97.5" customHeight="1">
      <c r="A45" s="15" t="str">
        <f t="shared" si="0"/>
        <v xml:space="preserve">  </v>
      </c>
      <c r="B45" s="17"/>
      <c r="C45" s="16">
        <v>15055356</v>
      </c>
      <c r="D45" s="103"/>
      <c r="E45" s="104"/>
      <c r="F45" s="27"/>
      <c r="G45" s="35"/>
      <c r="H45" s="16" t="s">
        <v>572</v>
      </c>
      <c r="I45" s="16" t="s">
        <v>55</v>
      </c>
      <c r="J45" s="17" t="s">
        <v>170</v>
      </c>
      <c r="K45" s="17" t="s">
        <v>217</v>
      </c>
      <c r="L45" s="17">
        <v>60340410</v>
      </c>
      <c r="M45" s="2"/>
      <c r="N45" s="2"/>
      <c r="O45" s="17" t="s">
        <v>813</v>
      </c>
      <c r="P45" s="17" t="s">
        <v>814</v>
      </c>
      <c r="Q45" s="17" t="s">
        <v>815</v>
      </c>
      <c r="R45" s="17" t="e">
        <v>#N/A</v>
      </c>
      <c r="S45" s="2" t="e">
        <v>#N/A</v>
      </c>
      <c r="T45" s="5"/>
      <c r="U45" s="6" t="e">
        <v>#N/A</v>
      </c>
      <c r="V45" s="37" t="e">
        <v>#N/A</v>
      </c>
      <c r="W45" s="2" t="s">
        <v>36</v>
      </c>
      <c r="X45" s="16" t="s">
        <v>222</v>
      </c>
      <c r="Y45" s="5"/>
      <c r="Z45" s="2"/>
      <c r="AA45" s="2"/>
      <c r="AB45" s="2"/>
      <c r="AC45" s="2"/>
      <c r="AD45" s="2"/>
      <c r="AE45" s="2"/>
      <c r="AF45" s="1"/>
      <c r="AG45" s="105"/>
      <c r="AH45" s="53" t="s">
        <v>816</v>
      </c>
      <c r="AI45" s="112"/>
      <c r="AJ45" s="52" t="str">
        <f t="shared" si="1"/>
        <v>,</v>
      </c>
      <c r="AL45" s="4">
        <f>VLOOKUP(A45,'[3]DS gui 6.9'!$A$7:$J$110,10,0)</f>
        <v>0</v>
      </c>
    </row>
    <row r="46" spans="1:38" ht="63" customHeight="1">
      <c r="A46" s="15" t="str">
        <f t="shared" si="0"/>
        <v xml:space="preserve">  </v>
      </c>
      <c r="B46" s="17">
        <v>51</v>
      </c>
      <c r="C46" s="16" t="e">
        <f>VLOOKUP(A46,'[1]tong D1_2'!$C$7:$D$480,2,0)</f>
        <v>#N/A</v>
      </c>
      <c r="D46" s="103"/>
      <c r="E46" s="104"/>
      <c r="F46" s="27"/>
      <c r="G46" s="35"/>
      <c r="H46" s="16" t="s">
        <v>205</v>
      </c>
      <c r="I46" s="16" t="s">
        <v>55</v>
      </c>
      <c r="J46" s="17" t="e">
        <f>VLOOKUP(A46,'[4]fie nguon'!$C$2:$H$265,6,0)</f>
        <v>#N/A</v>
      </c>
      <c r="K46" s="17" t="e">
        <f>VLOOKUP(A46,'[4]fie nguon'!$C$2:$J$265,8,0)</f>
        <v>#N/A</v>
      </c>
      <c r="L46" s="17" t="e">
        <f>VLOOKUP(A46,'[4]fie nguon'!$C$2:$I$265,7,0)</f>
        <v>#N/A</v>
      </c>
      <c r="M46" s="2" t="s">
        <v>325</v>
      </c>
      <c r="N46" s="2"/>
      <c r="O46" s="17" t="e">
        <f>VLOOKUP(A46,'[4]fie nguon'!$C$2:$L$265,10,0)</f>
        <v>#N/A</v>
      </c>
      <c r="P46" s="17" t="e">
        <f>VLOOKUP(A46,'[4]fie nguon'!$C$2:$N$265,12,0)</f>
        <v>#N/A</v>
      </c>
      <c r="Q46" s="17" t="e">
        <f>VLOOKUP(A46,'[4]fie nguon'!$C$2:$O$265,13,0)</f>
        <v>#N/A</v>
      </c>
      <c r="R46" s="17" t="e">
        <f>VLOOKUP(A46,'[4]fie nguon'!$C$2:$T$265,18,0)</f>
        <v>#N/A</v>
      </c>
      <c r="S46" s="2"/>
      <c r="T46" s="5"/>
      <c r="U46" s="6"/>
      <c r="V46" s="37"/>
      <c r="W46" s="2" t="s">
        <v>36</v>
      </c>
      <c r="X46" s="16" t="e">
        <f>VLOOKUP(A46,'[1]tong D1_2'!$C$7:$M$480,11,0)</f>
        <v>#N/A</v>
      </c>
      <c r="Y46" s="5"/>
      <c r="Z46" s="2"/>
      <c r="AA46" s="2"/>
      <c r="AB46" s="2"/>
      <c r="AC46" s="2"/>
      <c r="AD46" s="2"/>
      <c r="AE46" s="2"/>
      <c r="AF46" s="1" t="s">
        <v>817</v>
      </c>
      <c r="AG46" s="110" t="s">
        <v>818</v>
      </c>
      <c r="AH46" s="53"/>
      <c r="AI46" s="112"/>
      <c r="AJ46" s="52" t="str">
        <f t="shared" si="1"/>
        <v>oanhlh29393@gmail.com,</v>
      </c>
      <c r="AL46" s="4">
        <f>VLOOKUP(A46,'[3]DS gui 6.9'!$A$7:$J$110,10,0)</f>
        <v>0</v>
      </c>
    </row>
    <row r="47" spans="1:38" ht="84" customHeight="1">
      <c r="A47" s="15" t="str">
        <f t="shared" si="0"/>
        <v xml:space="preserve">  </v>
      </c>
      <c r="B47" s="17">
        <v>52</v>
      </c>
      <c r="C47" s="16" t="e">
        <f>VLOOKUP(A47,'[1]tong D1_2'!$C$7:$D$480,2,0)</f>
        <v>#N/A</v>
      </c>
      <c r="D47" s="103"/>
      <c r="E47" s="104"/>
      <c r="F47" s="27"/>
      <c r="G47" s="35"/>
      <c r="H47" s="16" t="e">
        <f>VLOOKUP(A47,'[1]tong D1_2'!$C$7:$H$480,6,0)</f>
        <v>#N/A</v>
      </c>
      <c r="I47" s="16" t="e">
        <f>VLOOKUP(A47,'[1]tong D1_2'!$C$7:$F$480,4,0)</f>
        <v>#N/A</v>
      </c>
      <c r="J47" s="17" t="e">
        <f>VLOOKUP(A47,'[4]fie nguon'!$C$2:$H$265,6,0)</f>
        <v>#N/A</v>
      </c>
      <c r="K47" s="17" t="e">
        <f>VLOOKUP(A47,'[4]fie nguon'!$C$2:$J$265,8,0)</f>
        <v>#N/A</v>
      </c>
      <c r="L47" s="17" t="e">
        <f>VLOOKUP(A47,'[4]fie nguon'!$C$2:$I$265,7,0)</f>
        <v>#N/A</v>
      </c>
      <c r="M47" s="2" t="s">
        <v>325</v>
      </c>
      <c r="N47" s="2"/>
      <c r="O47" s="17" t="e">
        <f>VLOOKUP(A47,'[4]fie nguon'!$C$2:$L$265,10,0)</f>
        <v>#N/A</v>
      </c>
      <c r="P47" s="17" t="e">
        <f>VLOOKUP(A47,'[4]fie nguon'!$C$2:$N$265,12,0)</f>
        <v>#N/A</v>
      </c>
      <c r="Q47" s="17" t="e">
        <f>VLOOKUP(A47,'[4]fie nguon'!$C$2:$O$265,13,0)</f>
        <v>#N/A</v>
      </c>
      <c r="R47" s="17" t="e">
        <f>VLOOKUP(A47,'[4]fie nguon'!$C$2:$T$265,18,0)</f>
        <v>#N/A</v>
      </c>
      <c r="S47" s="2"/>
      <c r="T47" s="5"/>
      <c r="U47" s="6"/>
      <c r="V47" s="37"/>
      <c r="W47" s="17" t="s">
        <v>36</v>
      </c>
      <c r="X47" s="16" t="e">
        <f>VLOOKUP(A47,'[1]tong D1_2'!$C$7:$M$480,11,0)</f>
        <v>#N/A</v>
      </c>
      <c r="Y47" s="5"/>
      <c r="Z47" s="2"/>
      <c r="AA47" s="2"/>
      <c r="AB47" s="2"/>
      <c r="AC47" s="2"/>
      <c r="AD47" s="2"/>
      <c r="AE47" s="2"/>
      <c r="AF47" s="1" t="s">
        <v>819</v>
      </c>
      <c r="AG47" s="110" t="s">
        <v>820</v>
      </c>
      <c r="AH47" s="53"/>
      <c r="AI47" s="112"/>
      <c r="AJ47" s="52" t="str">
        <f t="shared" si="1"/>
        <v>bacnt91@gmail.com,</v>
      </c>
      <c r="AL47" s="4">
        <f>VLOOKUP(A47,'[3]DS gui 6.9'!$A$7:$J$110,10,0)</f>
        <v>0</v>
      </c>
    </row>
    <row r="48" spans="1:38" ht="75" customHeight="1">
      <c r="A48" s="15" t="str">
        <f t="shared" si="0"/>
        <v xml:space="preserve">  </v>
      </c>
      <c r="B48" s="17">
        <v>53</v>
      </c>
      <c r="C48" s="16" t="e">
        <f>VLOOKUP(A48,'[1]tong D1_2'!$C$7:$D$480,2,0)</f>
        <v>#N/A</v>
      </c>
      <c r="D48" s="103"/>
      <c r="E48" s="104"/>
      <c r="F48" s="27"/>
      <c r="G48" s="35"/>
      <c r="H48" s="16" t="e">
        <f>VLOOKUP(A48,'[1]tong D1_2'!$C$7:$H$480,6,0)</f>
        <v>#N/A</v>
      </c>
      <c r="I48" s="16" t="e">
        <f>VLOOKUP(A48,'[1]tong D1_2'!$C$7:$F$480,4,0)</f>
        <v>#N/A</v>
      </c>
      <c r="J48" s="17" t="e">
        <f>VLOOKUP(A48,'[4]fie nguon'!$C$2:$H$265,6,0)</f>
        <v>#N/A</v>
      </c>
      <c r="K48" s="17" t="e">
        <f>VLOOKUP(A48,'[4]fie nguon'!$C$2:$J$265,8,0)</f>
        <v>#N/A</v>
      </c>
      <c r="L48" s="17" t="e">
        <f>VLOOKUP(A48,'[4]fie nguon'!$C$2:$I$265,7,0)</f>
        <v>#N/A</v>
      </c>
      <c r="M48" s="2" t="s">
        <v>799</v>
      </c>
      <c r="N48" s="2"/>
      <c r="O48" s="17" t="e">
        <f>VLOOKUP(A48,'[4]fie nguon'!$C$2:$L$265,10,0)</f>
        <v>#N/A</v>
      </c>
      <c r="P48" s="17" t="e">
        <f>VLOOKUP(A48,'[4]fie nguon'!$C$2:$N$265,12,0)</f>
        <v>#N/A</v>
      </c>
      <c r="Q48" s="17" t="e">
        <f>VLOOKUP(A48,'[4]fie nguon'!$C$2:$O$265,13,0)</f>
        <v>#N/A</v>
      </c>
      <c r="R48" s="17" t="e">
        <f>VLOOKUP(A48,'[4]fie nguon'!$C$2:$T$265,18,0)</f>
        <v>#N/A</v>
      </c>
      <c r="S48" s="2"/>
      <c r="T48" s="5"/>
      <c r="U48" s="6"/>
      <c r="V48" s="37"/>
      <c r="W48" s="2"/>
      <c r="X48" s="16" t="e">
        <f>VLOOKUP(A48,'[1]tong D1_2'!$C$7:$M$480,11,0)</f>
        <v>#N/A</v>
      </c>
      <c r="Y48" s="5"/>
      <c r="Z48" s="2"/>
      <c r="AA48" s="2"/>
      <c r="AB48" s="2"/>
      <c r="AC48" s="2"/>
      <c r="AD48" s="2"/>
      <c r="AE48" s="2"/>
      <c r="AF48" s="1" t="s">
        <v>821</v>
      </c>
      <c r="AG48" s="110" t="s">
        <v>822</v>
      </c>
      <c r="AH48" s="53"/>
      <c r="AI48" s="112"/>
      <c r="AJ48" s="52" t="str">
        <f t="shared" si="1"/>
        <v>hanguyenhcma1@gmail.com,</v>
      </c>
      <c r="AL48" s="4">
        <f>VLOOKUP(A48,'[3]DS gui 6.9'!$A$7:$J$110,10,0)</f>
        <v>0</v>
      </c>
    </row>
    <row r="49" spans="1:38" ht="63" customHeight="1">
      <c r="A49" s="15" t="str">
        <f t="shared" si="0"/>
        <v xml:space="preserve">  </v>
      </c>
      <c r="B49" s="17">
        <v>54</v>
      </c>
      <c r="C49" s="16" t="e">
        <f>VLOOKUP(A49,'[1]tong D1_2'!$C$7:$D$480,2,0)</f>
        <v>#N/A</v>
      </c>
      <c r="D49" s="103"/>
      <c r="E49" s="104"/>
      <c r="F49" s="27"/>
      <c r="G49" s="35"/>
      <c r="H49" s="16" t="e">
        <f>VLOOKUP(A49,'[1]tong D1_2'!$C$7:$H$480,6,0)</f>
        <v>#N/A</v>
      </c>
      <c r="I49" s="16" t="e">
        <f>VLOOKUP(A49,'[1]tong D1_2'!$C$7:$F$480,4,0)</f>
        <v>#N/A</v>
      </c>
      <c r="J49" s="17" t="e">
        <f>VLOOKUP(A49,'[4]fie nguon'!$C$2:$H$265,6,0)</f>
        <v>#N/A</v>
      </c>
      <c r="K49" s="17" t="e">
        <f>VLOOKUP(A49,'[4]fie nguon'!$C$2:$J$265,8,0)</f>
        <v>#N/A</v>
      </c>
      <c r="L49" s="17" t="e">
        <f>VLOOKUP(A49,'[4]fie nguon'!$C$2:$I$265,7,0)</f>
        <v>#N/A</v>
      </c>
      <c r="M49" s="2"/>
      <c r="N49" s="2"/>
      <c r="O49" s="17" t="e">
        <f>VLOOKUP(A49,'[4]fie nguon'!$C$2:$L$265,10,0)</f>
        <v>#N/A</v>
      </c>
      <c r="P49" s="17" t="e">
        <f>VLOOKUP(A49,'[4]fie nguon'!$C$2:$N$265,12,0)</f>
        <v>#N/A</v>
      </c>
      <c r="Q49" s="17" t="e">
        <f>VLOOKUP(A49,'[4]fie nguon'!$C$2:$O$265,13,0)</f>
        <v>#N/A</v>
      </c>
      <c r="R49" s="17" t="e">
        <f>VLOOKUP(A49,'[4]fie nguon'!$C$2:$T$265,18,0)</f>
        <v>#N/A</v>
      </c>
      <c r="S49" s="2"/>
      <c r="T49" s="5"/>
      <c r="U49" s="6"/>
      <c r="V49" s="37"/>
      <c r="W49" s="2" t="s">
        <v>36</v>
      </c>
      <c r="X49" s="16" t="e">
        <f>VLOOKUP(A49,'[1]tong D1_2'!$C$7:$M$480,11,0)</f>
        <v>#N/A</v>
      </c>
      <c r="Y49" s="5"/>
      <c r="Z49" s="2"/>
      <c r="AA49" s="2"/>
      <c r="AB49" s="2"/>
      <c r="AC49" s="2"/>
      <c r="AD49" s="2"/>
      <c r="AE49" s="2"/>
      <c r="AF49" s="1" t="s">
        <v>823</v>
      </c>
      <c r="AG49" s="110" t="s">
        <v>824</v>
      </c>
      <c r="AH49" s="53"/>
      <c r="AI49" s="112"/>
      <c r="AJ49" s="52" t="str">
        <f t="shared" si="1"/>
        <v>nguyenthanhphuc@gmail.com,</v>
      </c>
      <c r="AL49" s="4">
        <f>VLOOKUP(A49,'[3]DS gui 6.9'!$A$7:$J$110,10,0)</f>
        <v>0</v>
      </c>
    </row>
    <row r="50" spans="1:38" ht="81" customHeight="1">
      <c r="A50" s="15" t="str">
        <f t="shared" si="0"/>
        <v xml:space="preserve">  </v>
      </c>
      <c r="B50" s="17">
        <v>55</v>
      </c>
      <c r="C50" s="118">
        <v>15055230</v>
      </c>
      <c r="D50" s="103"/>
      <c r="E50" s="104"/>
      <c r="F50" s="27"/>
      <c r="G50" s="35"/>
      <c r="H50" s="16" t="s">
        <v>148</v>
      </c>
      <c r="I50" s="16" t="s">
        <v>55</v>
      </c>
      <c r="J50" s="17" t="s">
        <v>791</v>
      </c>
      <c r="K50" s="17" t="s">
        <v>217</v>
      </c>
      <c r="L50" s="17">
        <v>60340102</v>
      </c>
      <c r="M50" s="2"/>
      <c r="N50" s="2"/>
      <c r="O50" s="17" t="s">
        <v>828</v>
      </c>
      <c r="P50" s="17" t="s">
        <v>790</v>
      </c>
      <c r="Q50" s="17" t="s">
        <v>220</v>
      </c>
      <c r="R50" s="17" t="s">
        <v>829</v>
      </c>
      <c r="S50" s="2"/>
      <c r="T50" s="5"/>
      <c r="U50" s="6"/>
      <c r="V50" s="37"/>
      <c r="W50" s="2" t="s">
        <v>36</v>
      </c>
      <c r="X50" s="16" t="s">
        <v>222</v>
      </c>
      <c r="Y50" s="5"/>
      <c r="Z50" s="2"/>
      <c r="AA50" s="2"/>
      <c r="AB50" s="2"/>
      <c r="AC50" s="2"/>
      <c r="AD50" s="2"/>
      <c r="AE50" s="2"/>
      <c r="AF50" s="1"/>
      <c r="AG50" s="105"/>
      <c r="AH50" s="53">
        <f>12150+5550*2</f>
        <v>23250</v>
      </c>
      <c r="AI50" s="112"/>
      <c r="AJ50" s="52" t="str">
        <f t="shared" si="1"/>
        <v>,</v>
      </c>
      <c r="AL50" s="4">
        <f>VLOOKUP(A50,'[3]DS gui 6.9'!$A$7:$J$110,10,0)</f>
        <v>0</v>
      </c>
    </row>
    <row r="51" spans="1:38" ht="81.75" customHeight="1">
      <c r="A51" s="15" t="str">
        <f t="shared" si="0"/>
        <v xml:space="preserve">  </v>
      </c>
      <c r="B51" s="17">
        <v>56</v>
      </c>
      <c r="C51" s="16" t="e">
        <f>VLOOKUP(A51,'[1]tong D1_2'!$C$7:$D$480,2,0)</f>
        <v>#N/A</v>
      </c>
      <c r="D51" s="103"/>
      <c r="E51" s="104"/>
      <c r="F51" s="27"/>
      <c r="G51" s="35"/>
      <c r="H51" s="16" t="e">
        <f>VLOOKUP(A51,'[1]tong D1_2'!$C$7:$H$480,6,0)</f>
        <v>#N/A</v>
      </c>
      <c r="I51" s="16" t="e">
        <f>VLOOKUP(A51,'[1]tong D1_2'!$C$7:$F$480,4,0)</f>
        <v>#N/A</v>
      </c>
      <c r="J51" s="17" t="e">
        <f>VLOOKUP(A51,'[4]fie nguon'!$C$2:$H$265,6,0)</f>
        <v>#N/A</v>
      </c>
      <c r="K51" s="17" t="e">
        <f>VLOOKUP(A51,'[4]fie nguon'!$C$2:$J$265,8,0)</f>
        <v>#N/A</v>
      </c>
      <c r="L51" s="17" t="e">
        <f>VLOOKUP(A51,'[4]fie nguon'!$C$2:$I$265,7,0)</f>
        <v>#N/A</v>
      </c>
      <c r="M51" s="2" t="s">
        <v>798</v>
      </c>
      <c r="N51" s="2"/>
      <c r="O51" s="17" t="e">
        <f>VLOOKUP(A51,'[4]fie nguon'!$C$2:$L$265,10,0)</f>
        <v>#N/A</v>
      </c>
      <c r="P51" s="17" t="e">
        <f>VLOOKUP(A51,'[4]fie nguon'!$C$2:$N$265,12,0)</f>
        <v>#N/A</v>
      </c>
      <c r="Q51" s="17" t="e">
        <f>VLOOKUP(A51,'[4]fie nguon'!$C$2:$O$265,13,0)</f>
        <v>#N/A</v>
      </c>
      <c r="R51" s="17" t="e">
        <f>VLOOKUP(A51,'[4]fie nguon'!$C$2:$T$265,18,0)</f>
        <v>#N/A</v>
      </c>
      <c r="S51" s="2"/>
      <c r="T51" s="5"/>
      <c r="U51" s="6"/>
      <c r="V51" s="37"/>
      <c r="W51" s="2" t="s">
        <v>36</v>
      </c>
      <c r="X51" s="16" t="e">
        <f>VLOOKUP(A51,'[1]tong D1_2'!$C$7:$M$480,11,0)</f>
        <v>#N/A</v>
      </c>
      <c r="Y51" s="5"/>
      <c r="Z51" s="2"/>
      <c r="AA51" s="2"/>
      <c r="AB51" s="2"/>
      <c r="AC51" s="2"/>
      <c r="AD51" s="2"/>
      <c r="AE51" s="2"/>
      <c r="AF51" s="1" t="s">
        <v>825</v>
      </c>
      <c r="AG51" s="110" t="s">
        <v>826</v>
      </c>
      <c r="AH51" s="53"/>
      <c r="AI51" s="112"/>
      <c r="AJ51" s="52" t="str">
        <f t="shared" si="1"/>
        <v>hoangvanbinh2011@gmail.com,</v>
      </c>
      <c r="AL51" s="4">
        <f>VLOOKUP(A51,'[3]DS gui 6.9'!$A$7:$J$110,10,0)</f>
        <v>0</v>
      </c>
    </row>
    <row r="52" spans="1:38" ht="94.5" customHeight="1">
      <c r="A52" s="15" t="str">
        <f t="shared" si="0"/>
        <v xml:space="preserve">  </v>
      </c>
      <c r="B52" s="17">
        <v>57</v>
      </c>
      <c r="C52" s="16" t="e">
        <f>VLOOKUP(A52,'[1]tong D1_2'!$C$7:$D$480,2,0)</f>
        <v>#N/A</v>
      </c>
      <c r="D52" s="103"/>
      <c r="E52" s="104"/>
      <c r="F52" s="27"/>
      <c r="G52" s="35"/>
      <c r="H52" s="16" t="e">
        <f>VLOOKUP(A52,'[1]tong D1_2'!$C$7:$H$480,6,0)</f>
        <v>#N/A</v>
      </c>
      <c r="I52" s="16" t="e">
        <f>VLOOKUP(A52,'[1]tong D1_2'!$C$7:$F$480,4,0)</f>
        <v>#N/A</v>
      </c>
      <c r="J52" s="17" t="e">
        <f>VLOOKUP(A52,'[4]fie nguon'!$C$2:$H$265,6,0)</f>
        <v>#N/A</v>
      </c>
      <c r="K52" s="17" t="e">
        <f>VLOOKUP(A52,'[4]fie nguon'!$C$2:$J$265,8,0)</f>
        <v>#N/A</v>
      </c>
      <c r="L52" s="17" t="e">
        <f>VLOOKUP(A52,'[4]fie nguon'!$C$2:$I$265,7,0)</f>
        <v>#N/A</v>
      </c>
      <c r="M52" s="2"/>
      <c r="N52" s="2"/>
      <c r="O52" s="17" t="e">
        <f>VLOOKUP(A52,'[4]fie nguon'!$C$2:$L$265,10,0)</f>
        <v>#N/A</v>
      </c>
      <c r="P52" s="17" t="e">
        <f>VLOOKUP(A52,'[4]fie nguon'!$C$2:$N$265,12,0)</f>
        <v>#N/A</v>
      </c>
      <c r="Q52" s="17" t="e">
        <f>VLOOKUP(A52,'[4]fie nguon'!$C$2:$O$265,13,0)</f>
        <v>#N/A</v>
      </c>
      <c r="R52" s="17" t="e">
        <f>VLOOKUP(A52,'[4]fie nguon'!$C$2:$T$265,18,0)</f>
        <v>#N/A</v>
      </c>
      <c r="S52" s="2"/>
      <c r="T52" s="5"/>
      <c r="U52" s="6"/>
      <c r="V52" s="37"/>
      <c r="W52" s="2"/>
      <c r="X52" s="16" t="e">
        <f>VLOOKUP(A52,'[1]tong D1_2'!$C$7:$M$480,11,0)</f>
        <v>#N/A</v>
      </c>
      <c r="Y52" s="5"/>
      <c r="Z52" s="2"/>
      <c r="AA52" s="2"/>
      <c r="AB52" s="2"/>
      <c r="AC52" s="2"/>
      <c r="AD52" s="2"/>
      <c r="AE52" s="2"/>
      <c r="AF52" s="1"/>
      <c r="AG52" s="105"/>
      <c r="AH52" s="53"/>
      <c r="AI52" s="112"/>
      <c r="AJ52" s="52" t="str">
        <f t="shared" si="1"/>
        <v>,</v>
      </c>
      <c r="AL52" s="4">
        <f>VLOOKUP(A52,'[3]DS gui 6.9'!$A$19:$Q$44,17,0)</f>
        <v>0</v>
      </c>
    </row>
    <row r="53" spans="1:38" ht="63" customHeight="1">
      <c r="A53" s="15" t="str">
        <f t="shared" si="0"/>
        <v xml:space="preserve">  </v>
      </c>
      <c r="B53" s="17">
        <v>58</v>
      </c>
      <c r="C53" s="16" t="e">
        <f>VLOOKUP(A53,'[1]tong D1_2'!$C$7:$D$480,2,0)</f>
        <v>#N/A</v>
      </c>
      <c r="D53" s="103"/>
      <c r="E53" s="104"/>
      <c r="F53" s="27"/>
      <c r="G53" s="35"/>
      <c r="H53" s="16" t="e">
        <f>VLOOKUP(A53,'[1]tong D1_2'!$C$7:$H$480,6,0)</f>
        <v>#N/A</v>
      </c>
      <c r="I53" s="16" t="e">
        <f>VLOOKUP(A53,'[1]tong D1_2'!$C$7:$F$480,4,0)</f>
        <v>#N/A</v>
      </c>
      <c r="J53" s="17" t="e">
        <f>VLOOKUP(A53,'[4]fie nguon'!$C$2:$H$265,6,0)</f>
        <v>#N/A</v>
      </c>
      <c r="K53" s="17" t="e">
        <f>VLOOKUP(A53,'[4]fie nguon'!$C$2:$J$265,8,0)</f>
        <v>#N/A</v>
      </c>
      <c r="L53" s="17" t="e">
        <f>VLOOKUP(A53,'[4]fie nguon'!$C$2:$I$265,7,0)</f>
        <v>#N/A</v>
      </c>
      <c r="M53" s="2"/>
      <c r="N53" s="2"/>
      <c r="O53" s="17" t="e">
        <f>VLOOKUP(A53,'[4]fie nguon'!$C$2:$L$265,10,0)</f>
        <v>#N/A</v>
      </c>
      <c r="P53" s="17" t="e">
        <f>VLOOKUP(A53,'[4]fie nguon'!$C$2:$N$265,12,0)</f>
        <v>#N/A</v>
      </c>
      <c r="Q53" s="17" t="e">
        <f>VLOOKUP(A53,'[4]fie nguon'!$C$2:$O$265,13,0)</f>
        <v>#N/A</v>
      </c>
      <c r="R53" s="17" t="e">
        <f>VLOOKUP(A53,'[4]fie nguon'!$C$2:$T$265,18,0)</f>
        <v>#N/A</v>
      </c>
      <c r="S53" s="2"/>
      <c r="T53" s="5"/>
      <c r="U53" s="6"/>
      <c r="V53" s="37"/>
      <c r="W53" s="2"/>
      <c r="X53" s="16" t="e">
        <f>VLOOKUP(A53,'[1]tong D1_2'!$C$7:$M$480,11,0)</f>
        <v>#N/A</v>
      </c>
      <c r="Y53" s="5"/>
      <c r="Z53" s="2"/>
      <c r="AA53" s="2"/>
      <c r="AB53" s="2"/>
      <c r="AC53" s="2"/>
      <c r="AD53" s="2"/>
      <c r="AE53" s="2"/>
      <c r="AF53" s="1"/>
      <c r="AG53" s="105"/>
      <c r="AH53" s="53"/>
      <c r="AI53" s="112"/>
      <c r="AJ53" s="52" t="str">
        <f t="shared" si="1"/>
        <v>,</v>
      </c>
      <c r="AL53" s="4">
        <f>VLOOKUP(A53,'[3]DS gui 6.9'!$A$7:$J$110,10,0)</f>
        <v>0</v>
      </c>
    </row>
    <row r="54" spans="1:38" ht="63" customHeight="1">
      <c r="A54" s="15" t="str">
        <f t="shared" si="0"/>
        <v xml:space="preserve">  </v>
      </c>
      <c r="B54" s="17">
        <v>59</v>
      </c>
      <c r="C54" s="16" t="e">
        <f>VLOOKUP(A54,'[1]tong D1_2'!$C$7:$D$480,2,0)</f>
        <v>#N/A</v>
      </c>
      <c r="D54" s="103"/>
      <c r="E54" s="104"/>
      <c r="F54" s="27"/>
      <c r="G54" s="35"/>
      <c r="H54" s="16" t="e">
        <f>VLOOKUP(A54,'[1]tong D1_2'!$C$7:$H$480,6,0)</f>
        <v>#N/A</v>
      </c>
      <c r="I54" s="16" t="e">
        <f>VLOOKUP(A54,'[1]tong D1_2'!$C$7:$F$480,4,0)</f>
        <v>#N/A</v>
      </c>
      <c r="J54" s="17" t="e">
        <f>VLOOKUP(A54,'[4]fie nguon'!$C$2:$H$265,6,0)</f>
        <v>#N/A</v>
      </c>
      <c r="K54" s="17" t="e">
        <f>VLOOKUP(A54,'[4]fie nguon'!$C$2:$J$265,8,0)</f>
        <v>#N/A</v>
      </c>
      <c r="L54" s="17" t="e">
        <f>VLOOKUP(A54,'[4]fie nguon'!$C$2:$I$265,7,0)</f>
        <v>#N/A</v>
      </c>
      <c r="M54" s="2"/>
      <c r="N54" s="2"/>
      <c r="O54" s="17" t="e">
        <f>VLOOKUP(A54,'[4]fie nguon'!$C$2:$L$265,10,0)</f>
        <v>#N/A</v>
      </c>
      <c r="P54" s="17" t="e">
        <f>VLOOKUP(A54,'[4]fie nguon'!$C$2:$N$265,12,0)</f>
        <v>#N/A</v>
      </c>
      <c r="Q54" s="17" t="e">
        <f>VLOOKUP(A54,'[4]fie nguon'!$C$2:$O$265,13,0)</f>
        <v>#N/A</v>
      </c>
      <c r="R54" s="17" t="e">
        <f>VLOOKUP(A54,'[4]fie nguon'!$C$2:$T$265,18,0)</f>
        <v>#N/A</v>
      </c>
      <c r="S54" s="2"/>
      <c r="T54" s="5"/>
      <c r="U54" s="6"/>
      <c r="V54" s="37"/>
      <c r="W54" s="2"/>
      <c r="X54" s="16" t="e">
        <f>VLOOKUP(A54,'[1]tong D1_2'!$C$7:$M$480,11,0)</f>
        <v>#N/A</v>
      </c>
      <c r="Y54" s="5"/>
      <c r="Z54" s="2"/>
      <c r="AA54" s="2"/>
      <c r="AB54" s="2"/>
      <c r="AC54" s="2"/>
      <c r="AD54" s="2"/>
      <c r="AE54" s="2"/>
      <c r="AF54" s="1"/>
      <c r="AG54" s="105"/>
      <c r="AH54" s="53"/>
      <c r="AI54" s="112"/>
      <c r="AJ54" s="52" t="str">
        <f t="shared" si="1"/>
        <v>,</v>
      </c>
      <c r="AL54" s="4">
        <f>VLOOKUP(A54,'[3]DS gui 6.9'!$A$7:$J$110,10,0)</f>
        <v>0</v>
      </c>
    </row>
    <row r="55" spans="1:38" ht="79.5" customHeight="1">
      <c r="A55" s="15" t="str">
        <f t="shared" si="0"/>
        <v xml:space="preserve">  </v>
      </c>
      <c r="B55" s="17">
        <v>60</v>
      </c>
      <c r="C55" s="16" t="e">
        <f>VLOOKUP(A55,'[1]tong D1_2'!$C$7:$D$480,2,0)</f>
        <v>#N/A</v>
      </c>
      <c r="D55" s="103"/>
      <c r="E55" s="104"/>
      <c r="F55" s="27"/>
      <c r="G55" s="35"/>
      <c r="H55" s="16" t="e">
        <f>VLOOKUP(A55,'[1]tong D1_2'!$C$7:$H$480,6,0)</f>
        <v>#N/A</v>
      </c>
      <c r="I55" s="16" t="e">
        <f>VLOOKUP(A55,'[1]tong D1_2'!$C$7:$F$480,4,0)</f>
        <v>#N/A</v>
      </c>
      <c r="J55" s="17" t="e">
        <f>VLOOKUP(A55,'[4]fie nguon'!$C$2:$H$265,6,0)</f>
        <v>#N/A</v>
      </c>
      <c r="K55" s="17" t="e">
        <f>VLOOKUP(A55,'[4]fie nguon'!$C$2:$J$265,8,0)</f>
        <v>#N/A</v>
      </c>
      <c r="L55" s="17" t="e">
        <f>VLOOKUP(A55,'[4]fie nguon'!$C$2:$I$265,7,0)</f>
        <v>#N/A</v>
      </c>
      <c r="M55" s="2"/>
      <c r="N55" s="2"/>
      <c r="O55" s="17" t="e">
        <f>VLOOKUP(A55,'[4]fie nguon'!$C$2:$L$265,10,0)</f>
        <v>#N/A</v>
      </c>
      <c r="P55" s="17" t="e">
        <f>VLOOKUP(A55,'[4]fie nguon'!$C$2:$N$265,12,0)</f>
        <v>#N/A</v>
      </c>
      <c r="Q55" s="17" t="e">
        <f>VLOOKUP(A55,'[4]fie nguon'!$C$2:$O$265,13,0)</f>
        <v>#N/A</v>
      </c>
      <c r="R55" s="17" t="e">
        <f>VLOOKUP(A55,'[4]fie nguon'!$C$2:$T$265,18,0)</f>
        <v>#N/A</v>
      </c>
      <c r="S55" s="2"/>
      <c r="T55" s="5"/>
      <c r="U55" s="6"/>
      <c r="V55" s="37"/>
      <c r="W55" s="2"/>
      <c r="X55" s="16" t="e">
        <f>VLOOKUP(A55,'[1]tong D1_2'!$C$7:$M$480,11,0)</f>
        <v>#N/A</v>
      </c>
      <c r="Y55" s="5"/>
      <c r="Z55" s="2"/>
      <c r="AA55" s="2"/>
      <c r="AB55" s="2"/>
      <c r="AC55" s="2"/>
      <c r="AD55" s="2"/>
      <c r="AE55" s="2"/>
      <c r="AF55" s="1"/>
      <c r="AG55" s="105"/>
      <c r="AH55" s="105"/>
      <c r="AI55" s="111"/>
      <c r="AJ55" s="52" t="str">
        <f t="shared" si="1"/>
        <v>,</v>
      </c>
      <c r="AL55" s="4">
        <f>VLOOKUP(A55,'[3]DS gui 6.9'!$A$19:$Q$44,17,0)</f>
        <v>0</v>
      </c>
    </row>
    <row r="56" spans="1:38" ht="63" customHeight="1">
      <c r="A56" s="15" t="str">
        <f t="shared" si="0"/>
        <v xml:space="preserve">  </v>
      </c>
      <c r="B56" s="17">
        <v>61</v>
      </c>
      <c r="C56" s="16" t="e">
        <f>VLOOKUP(A56,'[1]tong D1_2'!$C$7:$D$480,2,0)</f>
        <v>#N/A</v>
      </c>
      <c r="D56" s="103"/>
      <c r="E56" s="104"/>
      <c r="F56" s="27"/>
      <c r="G56" s="35"/>
      <c r="H56" s="16" t="e">
        <f>VLOOKUP(A56,'[1]tong D1_2'!$C$7:$H$480,6,0)</f>
        <v>#N/A</v>
      </c>
      <c r="I56" s="16" t="e">
        <f>VLOOKUP(A56,'[1]tong D1_2'!$C$7:$F$480,4,0)</f>
        <v>#N/A</v>
      </c>
      <c r="J56" s="17" t="e">
        <f>VLOOKUP(A56,'[4]fie nguon'!$C$2:$H$265,6,0)</f>
        <v>#N/A</v>
      </c>
      <c r="K56" s="17" t="e">
        <f>VLOOKUP(A56,'[4]fie nguon'!$C$2:$J$265,8,0)</f>
        <v>#N/A</v>
      </c>
      <c r="L56" s="17" t="e">
        <f>VLOOKUP(A56,'[4]fie nguon'!$C$2:$I$265,7,0)</f>
        <v>#N/A</v>
      </c>
      <c r="M56" s="2"/>
      <c r="N56" s="2"/>
      <c r="O56" s="17" t="e">
        <f>VLOOKUP(A56,'[4]fie nguon'!$C$2:$L$265,10,0)</f>
        <v>#N/A</v>
      </c>
      <c r="P56" s="17" t="e">
        <f>VLOOKUP(A56,'[4]fie nguon'!$C$2:$N$265,12,0)</f>
        <v>#N/A</v>
      </c>
      <c r="Q56" s="17" t="e">
        <f>VLOOKUP(A56,'[4]fie nguon'!$C$2:$O$265,13,0)</f>
        <v>#N/A</v>
      </c>
      <c r="R56" s="17" t="e">
        <f>VLOOKUP(A56,'[4]fie nguon'!$C$2:$T$265,18,0)</f>
        <v>#N/A</v>
      </c>
      <c r="S56" s="2"/>
      <c r="T56" s="5"/>
      <c r="U56" s="6"/>
      <c r="V56" s="37"/>
      <c r="W56" s="2"/>
      <c r="X56" s="16" t="e">
        <f>VLOOKUP(A56,'[1]tong D1_2'!$C$7:$M$480,11,0)</f>
        <v>#N/A</v>
      </c>
      <c r="Y56" s="5"/>
      <c r="Z56" s="2"/>
      <c r="AA56" s="2"/>
      <c r="AB56" s="2"/>
      <c r="AC56" s="2"/>
      <c r="AD56" s="2"/>
      <c r="AE56" s="2"/>
      <c r="AF56" s="1"/>
      <c r="AG56" s="105"/>
      <c r="AH56" s="105"/>
      <c r="AI56" s="111"/>
      <c r="AJ56" s="52" t="str">
        <f t="shared" si="1"/>
        <v>,</v>
      </c>
      <c r="AL56" s="4">
        <f>VLOOKUP(A56,'[3]DS gui 6.9'!$A$7:$J$110,10,0)</f>
        <v>0</v>
      </c>
    </row>
    <row r="57" spans="1:38" ht="71.25" customHeight="1">
      <c r="A57" s="15" t="str">
        <f t="shared" si="0"/>
        <v xml:space="preserve">  </v>
      </c>
      <c r="B57" s="17">
        <v>62</v>
      </c>
      <c r="C57" s="16" t="e">
        <f>VLOOKUP(A57,'[1]tong D1_2'!$C$7:$D$480,2,0)</f>
        <v>#N/A</v>
      </c>
      <c r="D57" s="103"/>
      <c r="E57" s="104"/>
      <c r="F57" s="27"/>
      <c r="G57" s="35"/>
      <c r="H57" s="16" t="e">
        <f>VLOOKUP(A57,'[1]tong D1_2'!$C$7:$H$480,6,0)</f>
        <v>#N/A</v>
      </c>
      <c r="I57" s="16" t="e">
        <f>VLOOKUP(A57,'[1]tong D1_2'!$C$7:$F$480,4,0)</f>
        <v>#N/A</v>
      </c>
      <c r="J57" s="17" t="e">
        <f>VLOOKUP(A57,'[4]fie nguon'!$C$2:$H$265,6,0)</f>
        <v>#N/A</v>
      </c>
      <c r="K57" s="17" t="e">
        <f>VLOOKUP(A57,'[4]fie nguon'!$C$2:$J$265,8,0)</f>
        <v>#N/A</v>
      </c>
      <c r="L57" s="17" t="e">
        <f>VLOOKUP(A57,'[4]fie nguon'!$C$2:$I$265,7,0)</f>
        <v>#N/A</v>
      </c>
      <c r="M57" s="2"/>
      <c r="N57" s="2"/>
      <c r="O57" s="17" t="e">
        <f>VLOOKUP(A57,'[4]fie nguon'!$C$2:$L$265,10,0)</f>
        <v>#N/A</v>
      </c>
      <c r="P57" s="17" t="e">
        <f>VLOOKUP(A57,'[4]fie nguon'!$C$2:$N$265,12,0)</f>
        <v>#N/A</v>
      </c>
      <c r="Q57" s="17" t="e">
        <f>VLOOKUP(A57,'[4]fie nguon'!$C$2:$O$265,13,0)</f>
        <v>#N/A</v>
      </c>
      <c r="R57" s="17" t="e">
        <f>VLOOKUP(A57,'[4]fie nguon'!$C$2:$T$265,18,0)</f>
        <v>#N/A</v>
      </c>
      <c r="S57" s="2"/>
      <c r="T57" s="5"/>
      <c r="U57" s="6"/>
      <c r="V57" s="37"/>
      <c r="W57" s="2"/>
      <c r="X57" s="16" t="e">
        <f>VLOOKUP(A57,'[1]tong D1_2'!$C$7:$M$480,11,0)</f>
        <v>#N/A</v>
      </c>
      <c r="Y57" s="5"/>
      <c r="Z57" s="2"/>
      <c r="AA57" s="2"/>
      <c r="AB57" s="2"/>
      <c r="AC57" s="2"/>
      <c r="AD57" s="2"/>
      <c r="AE57" s="2"/>
      <c r="AF57" s="1"/>
      <c r="AG57" s="105"/>
      <c r="AH57" s="105"/>
      <c r="AI57" s="111"/>
      <c r="AJ57" s="52" t="str">
        <f t="shared" si="1"/>
        <v>,</v>
      </c>
      <c r="AL57" s="4">
        <f>VLOOKUP(A57,'[3]DS gui 6.9'!$A$7:$J$110,10,0)</f>
        <v>0</v>
      </c>
    </row>
    <row r="58" spans="1:38" ht="96.75" customHeight="1">
      <c r="A58" s="15" t="str">
        <f t="shared" ref="A58:A80" si="2">TRIM(D58)&amp;" "&amp;TRIM(E58)&amp;" "&amp;TRIM(G58)</f>
        <v xml:space="preserve">  </v>
      </c>
      <c r="B58" s="17">
        <v>63</v>
      </c>
      <c r="C58" s="16" t="e">
        <f>VLOOKUP(A58,'[1]tong D1_2'!$C$7:$D$480,2,0)</f>
        <v>#N/A</v>
      </c>
      <c r="D58" s="103"/>
      <c r="E58" s="104"/>
      <c r="F58" s="27"/>
      <c r="G58" s="35"/>
      <c r="H58" s="16" t="e">
        <f>VLOOKUP(A58,'[1]tong D1_2'!$C$7:$H$480,6,0)</f>
        <v>#N/A</v>
      </c>
      <c r="I58" s="16" t="e">
        <f>VLOOKUP(A58,'[1]tong D1_2'!$C$7:$F$480,4,0)</f>
        <v>#N/A</v>
      </c>
      <c r="J58" s="17" t="e">
        <f>VLOOKUP(A58,'[4]fie nguon'!$C$2:$H$265,6,0)</f>
        <v>#N/A</v>
      </c>
      <c r="K58" s="17" t="e">
        <f>VLOOKUP(A58,'[4]fie nguon'!$C$2:$J$265,8,0)</f>
        <v>#N/A</v>
      </c>
      <c r="L58" s="17" t="e">
        <f>VLOOKUP(A58,'[4]fie nguon'!$C$2:$I$265,7,0)</f>
        <v>#N/A</v>
      </c>
      <c r="M58" s="2"/>
      <c r="N58" s="2"/>
      <c r="O58" s="17" t="e">
        <f>VLOOKUP(A58,'[4]fie nguon'!$C$2:$L$265,10,0)</f>
        <v>#N/A</v>
      </c>
      <c r="P58" s="17" t="e">
        <f>VLOOKUP(A58,'[4]fie nguon'!$C$2:$N$265,12,0)</f>
        <v>#N/A</v>
      </c>
      <c r="Q58" s="17" t="e">
        <f>VLOOKUP(A58,'[4]fie nguon'!$C$2:$O$265,13,0)</f>
        <v>#N/A</v>
      </c>
      <c r="R58" s="17" t="e">
        <f>VLOOKUP(A58,'[4]fie nguon'!$C$2:$T$265,18,0)</f>
        <v>#N/A</v>
      </c>
      <c r="S58" s="2"/>
      <c r="T58" s="5"/>
      <c r="U58" s="6"/>
      <c r="V58" s="37"/>
      <c r="W58" s="2"/>
      <c r="X58" s="16" t="e">
        <f>VLOOKUP(A58,'[1]tong D1_2'!$C$7:$M$480,11,0)</f>
        <v>#N/A</v>
      </c>
      <c r="Y58" s="5"/>
      <c r="Z58" s="2"/>
      <c r="AA58" s="2"/>
      <c r="AB58" s="2"/>
      <c r="AC58" s="2"/>
      <c r="AD58" s="2"/>
      <c r="AE58" s="2"/>
      <c r="AF58" s="1"/>
      <c r="AG58" s="105"/>
      <c r="AH58" s="28"/>
      <c r="AI58" s="28"/>
      <c r="AJ58" s="52" t="str">
        <f t="shared" ref="AJ58:AJ61" si="3">AG58&amp;","</f>
        <v>,</v>
      </c>
      <c r="AK58" s="28"/>
      <c r="AL58" s="4">
        <f>VLOOKUP(A58,'[3]DS gui 6.9'!$A$19:$Q$44,17,0)</f>
        <v>0</v>
      </c>
    </row>
    <row r="59" spans="1:38" ht="79.5" customHeight="1">
      <c r="A59" s="15" t="str">
        <f t="shared" si="2"/>
        <v xml:space="preserve">  </v>
      </c>
      <c r="B59" s="17">
        <v>64</v>
      </c>
      <c r="C59" s="16" t="e">
        <f>VLOOKUP(A59,'[1]tong D1_2'!$C$7:$D$480,2,0)</f>
        <v>#N/A</v>
      </c>
      <c r="D59" s="103"/>
      <c r="E59" s="104"/>
      <c r="F59" s="27"/>
      <c r="G59" s="35"/>
      <c r="H59" s="16" t="e">
        <f>VLOOKUP(A59,'[1]tong D1_2'!$C$7:$H$480,6,0)</f>
        <v>#N/A</v>
      </c>
      <c r="I59" s="16" t="e">
        <f>VLOOKUP(A59,'[1]tong D1_2'!$C$7:$F$480,4,0)</f>
        <v>#N/A</v>
      </c>
      <c r="J59" s="17" t="e">
        <f>VLOOKUP(A59,'[4]fie nguon'!$C$2:$H$265,6,0)</f>
        <v>#N/A</v>
      </c>
      <c r="K59" s="17" t="e">
        <f>VLOOKUP(A59,'[4]fie nguon'!$C$2:$J$265,8,0)</f>
        <v>#N/A</v>
      </c>
      <c r="L59" s="17" t="e">
        <f>VLOOKUP(A59,'[4]fie nguon'!$C$2:$I$265,7,0)</f>
        <v>#N/A</v>
      </c>
      <c r="M59" s="2"/>
      <c r="N59" s="2"/>
      <c r="O59" s="17" t="e">
        <f>VLOOKUP(A59,'[4]fie nguon'!$C$2:$L$265,10,0)</f>
        <v>#N/A</v>
      </c>
      <c r="P59" s="17" t="e">
        <f>VLOOKUP(A59,'[4]fie nguon'!$C$2:$N$265,12,0)</f>
        <v>#N/A</v>
      </c>
      <c r="Q59" s="17" t="e">
        <f>VLOOKUP(A59,'[4]fie nguon'!$C$2:$O$265,13,0)</f>
        <v>#N/A</v>
      </c>
      <c r="R59" s="17" t="e">
        <f>VLOOKUP(A59,'[4]fie nguon'!$C$2:$T$265,18,0)</f>
        <v>#N/A</v>
      </c>
      <c r="S59" s="2"/>
      <c r="T59" s="5"/>
      <c r="U59" s="6"/>
      <c r="V59" s="37"/>
      <c r="W59" s="2"/>
      <c r="X59" s="16" t="e">
        <f>VLOOKUP(A59,'[1]tong D1_2'!$C$7:$M$480,11,0)</f>
        <v>#N/A</v>
      </c>
      <c r="Y59" s="5"/>
      <c r="Z59" s="49"/>
      <c r="AA59" s="5"/>
      <c r="AB59" s="5"/>
      <c r="AC59" s="5"/>
      <c r="AD59" s="5"/>
      <c r="AE59" s="5"/>
      <c r="AF59" s="1"/>
      <c r="AG59" s="105"/>
      <c r="AH59" s="28"/>
      <c r="AI59" s="28"/>
      <c r="AJ59" s="52" t="str">
        <f t="shared" si="3"/>
        <v>,</v>
      </c>
      <c r="AK59" s="26"/>
      <c r="AL59" s="4">
        <f>VLOOKUP(A59,'[3]DS gui 6.9'!$A$19:$Q$44,17,0)</f>
        <v>0</v>
      </c>
    </row>
    <row r="60" spans="1:38" ht="87.75" customHeight="1">
      <c r="A60" s="15" t="str">
        <f t="shared" si="2"/>
        <v xml:space="preserve">  </v>
      </c>
      <c r="B60" s="17">
        <v>65</v>
      </c>
      <c r="C60" s="16" t="e">
        <f>VLOOKUP(A60,'[1]tong D1_2'!$C$7:$D$480,2,0)</f>
        <v>#N/A</v>
      </c>
      <c r="D60" s="103"/>
      <c r="E60" s="104"/>
      <c r="F60" s="27"/>
      <c r="G60" s="35"/>
      <c r="H60" s="16" t="e">
        <f>VLOOKUP(A60,'[1]tong D1_2'!$C$7:$H$480,6,0)</f>
        <v>#N/A</v>
      </c>
      <c r="I60" s="16" t="e">
        <f>VLOOKUP(A60,'[1]tong D1_2'!$C$7:$F$480,4,0)</f>
        <v>#N/A</v>
      </c>
      <c r="J60" s="17" t="e">
        <f>VLOOKUP(A60,'[4]fie nguon'!$C$2:$H$265,6,0)</f>
        <v>#N/A</v>
      </c>
      <c r="K60" s="17" t="e">
        <f>VLOOKUP(A60,'[4]fie nguon'!$C$2:$J$265,8,0)</f>
        <v>#N/A</v>
      </c>
      <c r="L60" s="17" t="e">
        <f>VLOOKUP(A60,'[4]fie nguon'!$C$2:$I$265,7,0)</f>
        <v>#N/A</v>
      </c>
      <c r="M60" s="2"/>
      <c r="N60" s="2"/>
      <c r="O60" s="17" t="e">
        <f>VLOOKUP(A60,'[4]fie nguon'!$C$2:$L$265,10,0)</f>
        <v>#N/A</v>
      </c>
      <c r="P60" s="17" t="e">
        <f>VLOOKUP(A60,'[4]fie nguon'!$C$2:$N$265,12,0)</f>
        <v>#N/A</v>
      </c>
      <c r="Q60" s="17" t="e">
        <f>VLOOKUP(A60,'[4]fie nguon'!$C$2:$O$265,13,0)</f>
        <v>#N/A</v>
      </c>
      <c r="R60" s="17" t="e">
        <f>VLOOKUP(A60,'[4]fie nguon'!$C$2:$T$265,18,0)</f>
        <v>#N/A</v>
      </c>
      <c r="S60" s="2"/>
      <c r="T60" s="5"/>
      <c r="U60" s="6"/>
      <c r="V60" s="37"/>
      <c r="W60" s="2"/>
      <c r="X60" s="16" t="e">
        <f>VLOOKUP(A60,'[1]tong D1_2'!$C$7:$M$480,11,0)</f>
        <v>#N/A</v>
      </c>
      <c r="Y60" s="5"/>
      <c r="Z60" s="49"/>
      <c r="AA60" s="5"/>
      <c r="AB60" s="5"/>
      <c r="AC60" s="5"/>
      <c r="AD60" s="5"/>
      <c r="AE60" s="5"/>
      <c r="AF60" s="1"/>
      <c r="AG60" s="105"/>
      <c r="AH60" s="28"/>
      <c r="AI60" s="28"/>
      <c r="AJ60" s="52" t="str">
        <f t="shared" si="3"/>
        <v>,</v>
      </c>
      <c r="AK60" s="26"/>
      <c r="AL60" s="4">
        <f>VLOOKUP(A60,'[3]DS gui 6.9'!$A$19:$Q$44,17,0)</f>
        <v>0</v>
      </c>
    </row>
    <row r="61" spans="1:38" ht="81" customHeight="1">
      <c r="A61" s="15" t="str">
        <f t="shared" si="2"/>
        <v xml:space="preserve">  </v>
      </c>
      <c r="B61" s="17">
        <v>66</v>
      </c>
      <c r="C61" s="16" t="e">
        <f>VLOOKUP(A61,'[1]tong D1_2'!$C$7:$D$480,2,0)</f>
        <v>#N/A</v>
      </c>
      <c r="D61" s="103"/>
      <c r="E61" s="104"/>
      <c r="F61" s="27"/>
      <c r="G61" s="35"/>
      <c r="H61" s="16" t="e">
        <f>VLOOKUP(A61,'[1]tong D1_2'!$C$7:$H$480,6,0)</f>
        <v>#N/A</v>
      </c>
      <c r="I61" s="16" t="e">
        <f>VLOOKUP(A61,'[1]tong D1_2'!$C$7:$F$480,4,0)</f>
        <v>#N/A</v>
      </c>
      <c r="J61" s="17" t="e">
        <f>VLOOKUP(A61,'[4]fie nguon'!$C$2:$H$265,6,0)</f>
        <v>#N/A</v>
      </c>
      <c r="K61" s="17" t="e">
        <f>VLOOKUP(A61,'[4]fie nguon'!$C$2:$J$265,8,0)</f>
        <v>#N/A</v>
      </c>
      <c r="L61" s="17" t="e">
        <f>VLOOKUP(A61,'[4]fie nguon'!$C$2:$I$265,7,0)</f>
        <v>#N/A</v>
      </c>
      <c r="M61" s="2"/>
      <c r="N61" s="2"/>
      <c r="O61" s="17" t="e">
        <f>VLOOKUP(A61,'[4]fie nguon'!$C$2:$L$265,10,0)</f>
        <v>#N/A</v>
      </c>
      <c r="P61" s="17" t="e">
        <f>VLOOKUP(A61,'[4]fie nguon'!$C$2:$N$265,12,0)</f>
        <v>#N/A</v>
      </c>
      <c r="Q61" s="17" t="e">
        <f>VLOOKUP(A61,'[4]fie nguon'!$C$2:$O$265,13,0)</f>
        <v>#N/A</v>
      </c>
      <c r="R61" s="17" t="e">
        <f>VLOOKUP(A61,'[4]fie nguon'!$C$2:$T$265,18,0)</f>
        <v>#N/A</v>
      </c>
      <c r="S61" s="2"/>
      <c r="T61" s="5"/>
      <c r="U61" s="6"/>
      <c r="V61" s="37"/>
      <c r="W61" s="2"/>
      <c r="X61" s="16" t="e">
        <f>VLOOKUP(A61,'[1]tong D1_2'!$C$7:$M$480,11,0)</f>
        <v>#N/A</v>
      </c>
      <c r="Y61" s="5"/>
      <c r="Z61" s="49"/>
      <c r="AA61" s="5"/>
      <c r="AB61" s="5"/>
      <c r="AC61" s="5"/>
      <c r="AD61" s="5"/>
      <c r="AE61" s="5"/>
      <c r="AF61" s="1"/>
      <c r="AG61" s="105"/>
      <c r="AH61" s="26"/>
      <c r="AI61" s="114"/>
      <c r="AJ61" s="52" t="str">
        <f t="shared" si="3"/>
        <v>,</v>
      </c>
      <c r="AK61" s="26"/>
      <c r="AL61" s="4">
        <f>VLOOKUP(A61,'[3]DS gui 6.9'!$A$7:$J$110,10,0)</f>
        <v>0</v>
      </c>
    </row>
    <row r="62" spans="1:38" ht="102.75" customHeight="1">
      <c r="A62" s="15" t="str">
        <f t="shared" si="2"/>
        <v xml:space="preserve">  </v>
      </c>
      <c r="B62" s="17">
        <v>67</v>
      </c>
      <c r="C62" s="44"/>
      <c r="D62" s="103"/>
      <c r="E62" s="107"/>
      <c r="F62" s="27"/>
      <c r="G62" s="1"/>
      <c r="H62" s="16"/>
      <c r="I62" s="17"/>
      <c r="J62" s="45"/>
      <c r="K62" s="17"/>
      <c r="L62" s="17"/>
      <c r="M62" s="2"/>
      <c r="N62" s="41"/>
      <c r="O62" s="17"/>
      <c r="P62" s="17"/>
      <c r="Q62" s="45"/>
      <c r="R62" s="42"/>
      <c r="S62" s="5"/>
      <c r="T62" s="46"/>
      <c r="U62" s="6"/>
      <c r="V62" s="47"/>
      <c r="W62" s="2"/>
      <c r="X62" s="48"/>
      <c r="Y62" s="5"/>
      <c r="Z62" s="49"/>
      <c r="AA62" s="5"/>
      <c r="AB62" s="5"/>
      <c r="AC62" s="5"/>
      <c r="AD62" s="5"/>
      <c r="AE62" s="5"/>
      <c r="AF62" s="1"/>
      <c r="AG62" s="105"/>
      <c r="AH62" s="26"/>
      <c r="AI62" s="26"/>
      <c r="AJ62" s="26"/>
      <c r="AK62" s="26"/>
      <c r="AL62" s="4">
        <f>VLOOKUP(A62,'[3]DS gui 6.9'!$A$7:$J$110,10,0)</f>
        <v>0</v>
      </c>
    </row>
    <row r="63" spans="1:38" ht="72.75" customHeight="1">
      <c r="A63" s="15" t="str">
        <f t="shared" si="2"/>
        <v xml:space="preserve">  </v>
      </c>
      <c r="B63" s="17">
        <v>68</v>
      </c>
      <c r="C63" s="44"/>
      <c r="D63" s="103"/>
      <c r="E63" s="107"/>
      <c r="F63" s="27"/>
      <c r="G63" s="1"/>
      <c r="H63" s="16"/>
      <c r="I63" s="17"/>
      <c r="J63" s="45"/>
      <c r="K63" s="17"/>
      <c r="L63" s="17"/>
      <c r="M63" s="2"/>
      <c r="N63" s="41"/>
      <c r="O63" s="17"/>
      <c r="P63" s="17"/>
      <c r="Q63" s="45"/>
      <c r="R63" s="42"/>
      <c r="S63" s="5"/>
      <c r="T63" s="46"/>
      <c r="U63" s="6"/>
      <c r="V63" s="47"/>
      <c r="W63" s="2"/>
      <c r="X63" s="48"/>
      <c r="Y63" s="5"/>
      <c r="Z63" s="49"/>
      <c r="AA63" s="5"/>
      <c r="AB63" s="5"/>
      <c r="AC63" s="5"/>
      <c r="AD63" s="5"/>
      <c r="AE63" s="5"/>
      <c r="AF63" s="1"/>
      <c r="AG63" s="105"/>
      <c r="AH63" s="26"/>
      <c r="AI63" s="26"/>
      <c r="AJ63" s="26"/>
      <c r="AK63" s="26"/>
      <c r="AL63" s="4">
        <f>VLOOKUP(A63,'[3]DS gui 6.9'!$A$7:$J$110,10,0)</f>
        <v>0</v>
      </c>
    </row>
    <row r="64" spans="1:38" ht="57.75" customHeight="1">
      <c r="A64" s="15" t="str">
        <f t="shared" si="2"/>
        <v xml:space="preserve">  </v>
      </c>
      <c r="B64" s="17">
        <v>69</v>
      </c>
      <c r="C64" s="44"/>
      <c r="D64" s="103"/>
      <c r="E64" s="107"/>
      <c r="F64" s="27"/>
      <c r="G64" s="1"/>
      <c r="H64" s="16"/>
      <c r="I64" s="17"/>
      <c r="J64" s="45"/>
      <c r="K64" s="17"/>
      <c r="L64" s="17"/>
      <c r="M64" s="2"/>
      <c r="N64" s="41"/>
      <c r="O64" s="17"/>
      <c r="P64" s="17"/>
      <c r="Q64" s="45"/>
      <c r="R64" s="42"/>
      <c r="S64" s="5"/>
      <c r="T64" s="46"/>
      <c r="U64" s="6"/>
      <c r="V64" s="47"/>
      <c r="W64" s="2"/>
      <c r="X64" s="48"/>
      <c r="Y64" s="5"/>
      <c r="Z64" s="49"/>
      <c r="AA64" s="5"/>
      <c r="AB64" s="5"/>
      <c r="AC64" s="5"/>
      <c r="AD64" s="5"/>
      <c r="AE64" s="5"/>
      <c r="AF64" s="1"/>
      <c r="AG64" s="105"/>
      <c r="AH64" s="26"/>
      <c r="AI64" s="26"/>
      <c r="AJ64" s="26"/>
      <c r="AK64" s="26"/>
      <c r="AL64" s="4">
        <f>VLOOKUP(A64,'[3]DS gui 6.9'!$A$7:$J$110,10,0)</f>
        <v>0</v>
      </c>
    </row>
    <row r="65" spans="1:38" ht="89.25" customHeight="1">
      <c r="A65" s="15" t="str">
        <f t="shared" si="2"/>
        <v xml:space="preserve">  </v>
      </c>
      <c r="B65" s="17">
        <v>70</v>
      </c>
      <c r="C65" s="44"/>
      <c r="D65" s="103"/>
      <c r="E65" s="107"/>
      <c r="F65" s="27"/>
      <c r="G65" s="1"/>
      <c r="H65" s="16"/>
      <c r="I65" s="17"/>
      <c r="J65" s="45"/>
      <c r="K65" s="17"/>
      <c r="L65" s="17"/>
      <c r="M65" s="2"/>
      <c r="N65" s="41"/>
      <c r="O65" s="17"/>
      <c r="P65" s="17"/>
      <c r="Q65" s="45"/>
      <c r="R65" s="42"/>
      <c r="S65" s="5"/>
      <c r="T65" s="46"/>
      <c r="U65" s="6"/>
      <c r="V65" s="47"/>
      <c r="W65" s="2"/>
      <c r="X65" s="48"/>
      <c r="Y65" s="5"/>
      <c r="Z65" s="49"/>
      <c r="AA65" s="5"/>
      <c r="AB65" s="5"/>
      <c r="AC65" s="5"/>
      <c r="AD65" s="5"/>
      <c r="AE65" s="5"/>
      <c r="AF65" s="1"/>
      <c r="AG65" s="105"/>
      <c r="AH65" s="26"/>
      <c r="AI65" s="26"/>
      <c r="AJ65" s="26"/>
      <c r="AK65" s="26"/>
      <c r="AL65" s="4">
        <f>VLOOKUP(A65,'[3]DS gui 6.9'!$A$7:$J$110,10,0)</f>
        <v>0</v>
      </c>
    </row>
    <row r="66" spans="1:38" ht="72.75" customHeight="1">
      <c r="A66" s="15" t="str">
        <f t="shared" si="2"/>
        <v xml:space="preserve">  </v>
      </c>
      <c r="B66" s="17">
        <v>71</v>
      </c>
      <c r="C66" s="44"/>
      <c r="D66" s="103"/>
      <c r="E66" s="107"/>
      <c r="F66" s="27"/>
      <c r="G66" s="1"/>
      <c r="H66" s="16"/>
      <c r="I66" s="17"/>
      <c r="J66" s="45"/>
      <c r="K66" s="17"/>
      <c r="L66" s="17"/>
      <c r="M66" s="2"/>
      <c r="N66" s="41"/>
      <c r="O66" s="17"/>
      <c r="P66" s="17"/>
      <c r="Q66" s="45"/>
      <c r="R66" s="42"/>
      <c r="S66" s="5"/>
      <c r="T66" s="46"/>
      <c r="U66" s="6"/>
      <c r="V66" s="47"/>
      <c r="W66" s="2"/>
      <c r="X66" s="48"/>
      <c r="Y66" s="5"/>
      <c r="Z66" s="49"/>
      <c r="AA66" s="5"/>
      <c r="AB66" s="5"/>
      <c r="AC66" s="5"/>
      <c r="AD66" s="5"/>
      <c r="AE66" s="5"/>
      <c r="AF66" s="1"/>
      <c r="AG66" s="105"/>
      <c r="AH66" s="26"/>
      <c r="AI66" s="26"/>
      <c r="AJ66" s="26"/>
      <c r="AK66" s="26"/>
      <c r="AL66" s="4">
        <f>VLOOKUP(A66,'[3]DS gui 6.9'!$A$7:$J$110,10,0)</f>
        <v>0</v>
      </c>
    </row>
    <row r="67" spans="1:38" ht="81" customHeight="1">
      <c r="A67" s="15" t="str">
        <f t="shared" si="2"/>
        <v xml:space="preserve">  </v>
      </c>
      <c r="B67" s="17">
        <v>72</v>
      </c>
      <c r="C67" s="44"/>
      <c r="D67" s="103"/>
      <c r="E67" s="107"/>
      <c r="F67" s="27"/>
      <c r="G67" s="1"/>
      <c r="H67" s="16"/>
      <c r="I67" s="17"/>
      <c r="J67" s="45"/>
      <c r="K67" s="17"/>
      <c r="L67" s="17"/>
      <c r="M67" s="2"/>
      <c r="N67" s="41"/>
      <c r="O67" s="17"/>
      <c r="P67" s="17"/>
      <c r="Q67" s="45"/>
      <c r="R67" s="42"/>
      <c r="S67" s="5"/>
      <c r="T67" s="46"/>
      <c r="U67" s="6"/>
      <c r="V67" s="47"/>
      <c r="W67" s="2"/>
      <c r="X67" s="48"/>
      <c r="Y67" s="5"/>
      <c r="Z67" s="49"/>
      <c r="AA67" s="5"/>
      <c r="AB67" s="5"/>
      <c r="AC67" s="5"/>
      <c r="AD67" s="5"/>
      <c r="AE67" s="5"/>
      <c r="AF67" s="1"/>
      <c r="AG67" s="105"/>
      <c r="AH67" s="32"/>
      <c r="AI67" s="32"/>
      <c r="AJ67" s="32"/>
      <c r="AK67" s="32"/>
      <c r="AL67" s="4">
        <f>VLOOKUP(A67,'[3]DS gui 6.9'!$A$19:$Q$44,17,0)</f>
        <v>0</v>
      </c>
    </row>
    <row r="68" spans="1:38" ht="57.75" customHeight="1">
      <c r="A68" s="15" t="str">
        <f t="shared" si="2"/>
        <v xml:space="preserve">  </v>
      </c>
      <c r="B68" s="17">
        <v>73</v>
      </c>
      <c r="C68" s="44"/>
      <c r="D68" s="103"/>
      <c r="E68" s="107"/>
      <c r="F68" s="27"/>
      <c r="G68" s="1"/>
      <c r="H68" s="16"/>
      <c r="I68" s="17"/>
      <c r="J68" s="45"/>
      <c r="K68" s="17"/>
      <c r="L68" s="17"/>
      <c r="M68" s="2"/>
      <c r="N68" s="41"/>
      <c r="O68" s="17"/>
      <c r="P68" s="17"/>
      <c r="Q68" s="45"/>
      <c r="R68" s="42"/>
      <c r="S68" s="5"/>
      <c r="T68" s="46"/>
      <c r="U68" s="6"/>
      <c r="V68" s="47"/>
      <c r="W68" s="2"/>
      <c r="X68" s="48"/>
      <c r="Y68" s="5"/>
      <c r="Z68" s="49"/>
      <c r="AA68" s="5"/>
      <c r="AB68" s="5"/>
      <c r="AC68" s="5"/>
      <c r="AD68" s="5"/>
      <c r="AE68" s="5"/>
      <c r="AF68" s="1"/>
      <c r="AG68" s="108"/>
      <c r="AH68" s="109"/>
      <c r="AI68" s="109"/>
      <c r="AJ68" s="109"/>
      <c r="AK68" s="109"/>
      <c r="AL68" s="4">
        <f>VLOOKUP(A68,'[3]DS gui 6.9'!$A$19:$Q$44,17,0)</f>
        <v>0</v>
      </c>
    </row>
    <row r="69" spans="1:38" ht="74.25" customHeight="1">
      <c r="A69" s="15" t="str">
        <f t="shared" si="2"/>
        <v xml:space="preserve">  </v>
      </c>
      <c r="B69" s="17">
        <v>74</v>
      </c>
      <c r="C69" s="44"/>
      <c r="D69" s="103"/>
      <c r="E69" s="107"/>
      <c r="F69" s="27"/>
      <c r="G69" s="1"/>
      <c r="H69" s="16"/>
      <c r="I69" s="17"/>
      <c r="J69" s="45"/>
      <c r="K69" s="17"/>
      <c r="L69" s="17"/>
      <c r="M69" s="2"/>
      <c r="N69" s="41"/>
      <c r="O69" s="17"/>
      <c r="P69" s="17"/>
      <c r="Q69" s="45"/>
      <c r="R69" s="42"/>
      <c r="S69" s="5"/>
      <c r="T69" s="46"/>
      <c r="U69" s="6"/>
      <c r="V69" s="47"/>
      <c r="W69" s="2"/>
      <c r="X69" s="48"/>
      <c r="Y69" s="5"/>
      <c r="Z69" s="49"/>
      <c r="AA69" s="5"/>
      <c r="AB69" s="5"/>
      <c r="AC69" s="5"/>
      <c r="AD69" s="5"/>
      <c r="AE69" s="5"/>
      <c r="AF69" s="1"/>
      <c r="AG69" s="105"/>
      <c r="AH69" s="26"/>
      <c r="AI69" s="26"/>
      <c r="AJ69" s="26"/>
      <c r="AK69" s="26"/>
      <c r="AL69" s="4">
        <f>VLOOKUP(A69,'[3]DS gui 6.9'!$A$19:$Q$44,17,0)</f>
        <v>0</v>
      </c>
    </row>
    <row r="70" spans="1:38" ht="87.75" customHeight="1">
      <c r="A70" s="15" t="str">
        <f t="shared" si="2"/>
        <v xml:space="preserve">  </v>
      </c>
      <c r="B70" s="17">
        <v>75</v>
      </c>
      <c r="C70" s="44"/>
      <c r="D70" s="103"/>
      <c r="E70" s="107"/>
      <c r="F70" s="27"/>
      <c r="G70" s="1"/>
      <c r="H70" s="16"/>
      <c r="I70" s="17"/>
      <c r="J70" s="45"/>
      <c r="K70" s="17"/>
      <c r="L70" s="17"/>
      <c r="M70" s="2"/>
      <c r="N70" s="41"/>
      <c r="O70" s="17"/>
      <c r="P70" s="17"/>
      <c r="Q70" s="45"/>
      <c r="R70" s="42"/>
      <c r="S70" s="5"/>
      <c r="T70" s="46"/>
      <c r="U70" s="6"/>
      <c r="V70" s="47"/>
      <c r="W70" s="2"/>
      <c r="X70" s="48"/>
      <c r="Y70" s="5"/>
      <c r="Z70" s="49"/>
      <c r="AA70" s="5"/>
      <c r="AB70" s="5"/>
      <c r="AC70" s="5"/>
      <c r="AD70" s="5"/>
      <c r="AE70" s="5"/>
      <c r="AF70" s="1"/>
      <c r="AG70" s="105"/>
      <c r="AH70" s="26"/>
      <c r="AI70" s="26"/>
      <c r="AJ70" s="26"/>
      <c r="AK70" s="26"/>
      <c r="AL70" s="4">
        <f>VLOOKUP(A70,'[3]DS gui 6.9'!$A$19:$Q$44,17,0)</f>
        <v>0</v>
      </c>
    </row>
    <row r="71" spans="1:38" ht="57.75" customHeight="1">
      <c r="A71" s="15" t="str">
        <f t="shared" si="2"/>
        <v xml:space="preserve">  </v>
      </c>
      <c r="B71" s="17">
        <v>76</v>
      </c>
      <c r="C71" s="44"/>
      <c r="D71" s="103"/>
      <c r="E71" s="107"/>
      <c r="F71" s="27"/>
      <c r="G71" s="1"/>
      <c r="H71" s="16"/>
      <c r="I71" s="17"/>
      <c r="J71" s="45"/>
      <c r="K71" s="17"/>
      <c r="L71" s="17"/>
      <c r="M71" s="2"/>
      <c r="N71" s="41"/>
      <c r="O71" s="17"/>
      <c r="P71" s="17"/>
      <c r="Q71" s="45"/>
      <c r="R71" s="42"/>
      <c r="S71" s="5"/>
      <c r="T71" s="46"/>
      <c r="U71" s="6"/>
      <c r="V71" s="47"/>
      <c r="W71" s="2"/>
      <c r="X71" s="48"/>
      <c r="Y71" s="5"/>
      <c r="Z71" s="49"/>
      <c r="AA71" s="5"/>
      <c r="AB71" s="5"/>
      <c r="AC71" s="5"/>
      <c r="AD71" s="5"/>
      <c r="AE71" s="5"/>
      <c r="AF71" s="1"/>
      <c r="AG71" s="105"/>
      <c r="AH71" s="26"/>
      <c r="AI71" s="26"/>
      <c r="AJ71" s="26"/>
      <c r="AK71" s="26"/>
      <c r="AL71" s="4">
        <f>VLOOKUP(A71,'[3]DS gui 6.9'!$A$19:$Q$44,17,0)</f>
        <v>0</v>
      </c>
    </row>
    <row r="72" spans="1:38" ht="94.5" customHeight="1">
      <c r="A72" s="15" t="str">
        <f t="shared" si="2"/>
        <v xml:space="preserve">  </v>
      </c>
      <c r="B72" s="17">
        <v>77</v>
      </c>
      <c r="C72" s="44"/>
      <c r="D72" s="103"/>
      <c r="E72" s="107"/>
      <c r="F72" s="27"/>
      <c r="G72" s="1"/>
      <c r="H72" s="16"/>
      <c r="I72" s="17"/>
      <c r="J72" s="45"/>
      <c r="K72" s="17"/>
      <c r="L72" s="17"/>
      <c r="M72" s="2"/>
      <c r="N72" s="41"/>
      <c r="O72" s="17"/>
      <c r="P72" s="17"/>
      <c r="Q72" s="45"/>
      <c r="R72" s="42"/>
      <c r="S72" s="5"/>
      <c r="T72" s="46"/>
      <c r="U72" s="6"/>
      <c r="V72" s="47"/>
      <c r="W72" s="2"/>
      <c r="X72" s="48"/>
      <c r="Y72" s="5"/>
      <c r="Z72" s="49"/>
      <c r="AA72" s="5"/>
      <c r="AB72" s="5"/>
      <c r="AC72" s="5"/>
      <c r="AD72" s="5"/>
      <c r="AE72" s="5"/>
      <c r="AF72" s="1"/>
      <c r="AG72" s="105"/>
      <c r="AH72" s="26"/>
      <c r="AI72" s="26"/>
      <c r="AJ72" s="26"/>
      <c r="AK72" s="26"/>
      <c r="AL72" s="4">
        <f>VLOOKUP(A72,'[3]DS gui 6.9'!$A$19:$Q$44,17,0)</f>
        <v>0</v>
      </c>
    </row>
    <row r="73" spans="1:38" ht="97.5" customHeight="1">
      <c r="A73" s="15" t="str">
        <f t="shared" si="2"/>
        <v xml:space="preserve">  </v>
      </c>
      <c r="B73" s="17">
        <v>78</v>
      </c>
      <c r="C73" s="44"/>
      <c r="D73" s="103"/>
      <c r="E73" s="107"/>
      <c r="F73" s="27"/>
      <c r="G73" s="1"/>
      <c r="H73" s="16"/>
      <c r="I73" s="17"/>
      <c r="J73" s="45"/>
      <c r="K73" s="17"/>
      <c r="L73" s="17"/>
      <c r="M73" s="2"/>
      <c r="N73" s="41"/>
      <c r="O73" s="17"/>
      <c r="P73" s="17"/>
      <c r="Q73" s="45"/>
      <c r="R73" s="42"/>
      <c r="S73" s="5"/>
      <c r="T73" s="46"/>
      <c r="U73" s="6"/>
      <c r="V73" s="47"/>
      <c r="W73" s="2"/>
      <c r="X73" s="48"/>
      <c r="Y73" s="5"/>
      <c r="Z73" s="49"/>
      <c r="AA73" s="5"/>
      <c r="AB73" s="5"/>
      <c r="AC73" s="5"/>
      <c r="AD73" s="5"/>
      <c r="AE73" s="5"/>
      <c r="AF73" s="1"/>
      <c r="AG73" s="105"/>
      <c r="AH73" s="26"/>
      <c r="AI73" s="26"/>
      <c r="AJ73" s="26"/>
      <c r="AK73" s="26"/>
      <c r="AL73" s="4">
        <f>VLOOKUP(A73,'[3]DS gui 6.9'!$A$19:$Q$44,17,0)</f>
        <v>0</v>
      </c>
    </row>
    <row r="74" spans="1:38" ht="57.75" customHeight="1">
      <c r="A74" s="15" t="str">
        <f t="shared" si="2"/>
        <v xml:space="preserve">  </v>
      </c>
      <c r="B74" s="17">
        <v>79</v>
      </c>
      <c r="C74" s="44"/>
      <c r="D74" s="103"/>
      <c r="E74" s="107"/>
      <c r="F74" s="27"/>
      <c r="G74" s="1"/>
      <c r="H74" s="16"/>
      <c r="I74" s="17"/>
      <c r="J74" s="45"/>
      <c r="K74" s="17"/>
      <c r="L74" s="17"/>
      <c r="M74" s="2"/>
      <c r="N74" s="41"/>
      <c r="O74" s="17"/>
      <c r="P74" s="17"/>
      <c r="Q74" s="45"/>
      <c r="R74" s="42"/>
      <c r="S74" s="5"/>
      <c r="T74" s="46"/>
      <c r="U74" s="6"/>
      <c r="V74" s="47"/>
      <c r="W74" s="2"/>
      <c r="X74" s="48"/>
      <c r="Y74" s="5"/>
      <c r="Z74" s="49"/>
      <c r="AA74" s="5"/>
      <c r="AB74" s="5"/>
      <c r="AC74" s="5"/>
      <c r="AD74" s="5"/>
      <c r="AE74" s="5"/>
      <c r="AF74" s="1"/>
      <c r="AG74" s="105"/>
      <c r="AH74" s="26"/>
      <c r="AI74" s="26"/>
      <c r="AJ74" s="26"/>
      <c r="AK74" s="26"/>
      <c r="AL74" s="4">
        <f>VLOOKUP(A74,'[3]DS gui 6.9'!$A$19:$Q$44,17,0)</f>
        <v>0</v>
      </c>
    </row>
    <row r="75" spans="1:38" ht="89.25" customHeight="1">
      <c r="A75" s="15" t="str">
        <f t="shared" si="2"/>
        <v xml:space="preserve">  </v>
      </c>
      <c r="B75" s="17">
        <v>80</v>
      </c>
      <c r="C75" s="44"/>
      <c r="D75" s="103"/>
      <c r="E75" s="107"/>
      <c r="F75" s="27"/>
      <c r="G75" s="1"/>
      <c r="H75" s="16"/>
      <c r="I75" s="17"/>
      <c r="J75" s="45"/>
      <c r="K75" s="17"/>
      <c r="L75" s="17"/>
      <c r="M75" s="2"/>
      <c r="N75" s="41"/>
      <c r="O75" s="17"/>
      <c r="P75" s="17"/>
      <c r="Q75" s="45"/>
      <c r="R75" s="42"/>
      <c r="S75" s="5"/>
      <c r="T75" s="46"/>
      <c r="U75" s="6"/>
      <c r="V75" s="47"/>
      <c r="W75" s="2"/>
      <c r="X75" s="48"/>
      <c r="Y75" s="5"/>
      <c r="Z75" s="49"/>
      <c r="AA75" s="5"/>
      <c r="AB75" s="5"/>
      <c r="AC75" s="5"/>
      <c r="AD75" s="5"/>
      <c r="AE75" s="5"/>
      <c r="AF75" s="1"/>
      <c r="AG75" s="105"/>
      <c r="AH75" s="26"/>
      <c r="AI75" s="26"/>
      <c r="AJ75" s="26"/>
      <c r="AK75" s="26"/>
      <c r="AL75" s="4">
        <f>VLOOKUP(A75,'[3]DS gui 6.9'!$A$19:$Q$44,17,0)</f>
        <v>0</v>
      </c>
    </row>
    <row r="76" spans="1:38" ht="78" customHeight="1">
      <c r="A76" s="15" t="str">
        <f t="shared" si="2"/>
        <v xml:space="preserve">  </v>
      </c>
      <c r="B76" s="17">
        <v>81</v>
      </c>
      <c r="C76" s="44"/>
      <c r="D76" s="103"/>
      <c r="E76" s="107"/>
      <c r="F76" s="27"/>
      <c r="G76" s="1"/>
      <c r="H76" s="16"/>
      <c r="I76" s="17"/>
      <c r="J76" s="45"/>
      <c r="K76" s="17"/>
      <c r="L76" s="17"/>
      <c r="M76" s="2"/>
      <c r="N76" s="41"/>
      <c r="O76" s="17"/>
      <c r="P76" s="17"/>
      <c r="Q76" s="45"/>
      <c r="R76" s="42"/>
      <c r="S76" s="5"/>
      <c r="T76" s="46"/>
      <c r="U76" s="6"/>
      <c r="V76" s="47"/>
      <c r="W76" s="2"/>
      <c r="X76" s="48"/>
      <c r="Y76" s="5"/>
      <c r="Z76" s="49"/>
      <c r="AA76" s="5"/>
      <c r="AB76" s="5"/>
      <c r="AC76" s="5"/>
      <c r="AD76" s="5"/>
      <c r="AE76" s="5"/>
      <c r="AF76" s="1"/>
      <c r="AG76" s="105"/>
      <c r="AH76" s="26"/>
      <c r="AI76" s="26"/>
      <c r="AJ76" s="26"/>
      <c r="AK76" s="26"/>
      <c r="AL76" s="4">
        <f>VLOOKUP(A76,'[3]DS gui 6.9'!$A$19:$Q$44,17,0)</f>
        <v>0</v>
      </c>
    </row>
    <row r="77" spans="1:38" ht="78" customHeight="1">
      <c r="A77" s="15" t="str">
        <f t="shared" si="2"/>
        <v xml:space="preserve">  </v>
      </c>
      <c r="B77" s="17">
        <v>82</v>
      </c>
      <c r="C77" s="44"/>
      <c r="D77" s="103"/>
      <c r="E77" s="107"/>
      <c r="F77" s="27"/>
      <c r="G77" s="1"/>
      <c r="H77" s="16"/>
      <c r="I77" s="17"/>
      <c r="J77" s="45"/>
      <c r="K77" s="17"/>
      <c r="L77" s="17"/>
      <c r="M77" s="2"/>
      <c r="N77" s="41"/>
      <c r="O77" s="17"/>
      <c r="P77" s="17"/>
      <c r="Q77" s="45"/>
      <c r="R77" s="42"/>
      <c r="S77" s="5"/>
      <c r="T77" s="46"/>
      <c r="U77" s="6"/>
      <c r="V77" s="47"/>
      <c r="W77" s="2"/>
      <c r="X77" s="48"/>
      <c r="Y77" s="5"/>
      <c r="Z77" s="49"/>
      <c r="AA77" s="5"/>
      <c r="AB77" s="5"/>
      <c r="AC77" s="5"/>
      <c r="AD77" s="5"/>
      <c r="AE77" s="5"/>
      <c r="AF77" s="1"/>
      <c r="AG77" s="105"/>
      <c r="AH77" s="26"/>
      <c r="AI77" s="26"/>
      <c r="AJ77" s="26"/>
      <c r="AK77" s="26"/>
      <c r="AL77" s="4">
        <f>VLOOKUP(A77,'[3]DS gui 6.9'!$A$19:$Q$44,17,0)</f>
        <v>0</v>
      </c>
    </row>
    <row r="78" spans="1:38" ht="80.25" customHeight="1">
      <c r="A78" s="15" t="str">
        <f t="shared" si="2"/>
        <v xml:space="preserve">  </v>
      </c>
      <c r="B78" s="17">
        <v>83</v>
      </c>
      <c r="C78" s="44"/>
      <c r="D78" s="103"/>
      <c r="E78" s="107"/>
      <c r="F78" s="27"/>
      <c r="G78" s="1"/>
      <c r="H78" s="16"/>
      <c r="I78" s="17"/>
      <c r="J78" s="45"/>
      <c r="K78" s="17"/>
      <c r="L78" s="17"/>
      <c r="M78" s="2"/>
      <c r="N78" s="41"/>
      <c r="O78" s="17"/>
      <c r="P78" s="17"/>
      <c r="Q78" s="45"/>
      <c r="R78" s="42"/>
      <c r="S78" s="5"/>
      <c r="T78" s="46"/>
      <c r="U78" s="6"/>
      <c r="V78" s="47"/>
      <c r="W78" s="2"/>
      <c r="X78" s="48"/>
      <c r="Y78" s="5"/>
      <c r="Z78" s="49"/>
      <c r="AA78" s="5"/>
      <c r="AB78" s="5"/>
      <c r="AC78" s="5"/>
      <c r="AD78" s="5"/>
      <c r="AE78" s="5"/>
      <c r="AF78" s="1"/>
      <c r="AG78" s="105"/>
      <c r="AH78" s="26"/>
      <c r="AI78" s="26"/>
      <c r="AJ78" s="26"/>
      <c r="AK78" s="26"/>
    </row>
    <row r="79" spans="1:38" ht="106.5" customHeight="1">
      <c r="A79" s="15" t="str">
        <f t="shared" si="2"/>
        <v xml:space="preserve">  </v>
      </c>
      <c r="B79" s="17">
        <v>84</v>
      </c>
      <c r="C79" s="44"/>
      <c r="D79" s="103"/>
      <c r="E79" s="107"/>
      <c r="F79" s="27"/>
      <c r="G79" s="1"/>
      <c r="H79" s="16"/>
      <c r="I79" s="17"/>
      <c r="J79" s="45"/>
      <c r="K79" s="17"/>
      <c r="L79" s="17"/>
      <c r="M79" s="2"/>
      <c r="N79" s="41"/>
      <c r="O79" s="17"/>
      <c r="P79" s="17"/>
      <c r="Q79" s="45"/>
      <c r="R79" s="42"/>
      <c r="S79" s="5"/>
      <c r="T79" s="46"/>
      <c r="U79" s="6"/>
      <c r="V79" s="47"/>
      <c r="W79" s="2"/>
      <c r="X79" s="48"/>
      <c r="Y79" s="5"/>
      <c r="Z79" s="49"/>
      <c r="AA79" s="5"/>
      <c r="AB79" s="5"/>
      <c r="AC79" s="5"/>
      <c r="AD79" s="5"/>
      <c r="AE79" s="5"/>
      <c r="AF79" s="1"/>
      <c r="AG79" s="105"/>
      <c r="AH79" s="26"/>
      <c r="AI79" s="26"/>
      <c r="AJ79" s="26"/>
      <c r="AK79" s="26"/>
    </row>
    <row r="80" spans="1:38" ht="102.75" customHeight="1">
      <c r="A80" s="15" t="str">
        <f t="shared" si="2"/>
        <v xml:space="preserve">  </v>
      </c>
      <c r="B80" s="17">
        <v>85</v>
      </c>
      <c r="C80" s="44"/>
      <c r="D80" s="103"/>
      <c r="E80" s="107"/>
      <c r="F80" s="27"/>
      <c r="G80" s="1"/>
      <c r="H80" s="16"/>
      <c r="I80" s="17"/>
      <c r="J80" s="45"/>
      <c r="K80" s="17"/>
      <c r="L80" s="17"/>
      <c r="M80" s="2"/>
      <c r="N80" s="41"/>
      <c r="O80" s="17"/>
      <c r="P80" s="17"/>
      <c r="Q80" s="45"/>
      <c r="R80" s="42"/>
      <c r="S80" s="5"/>
      <c r="T80" s="46"/>
      <c r="U80" s="6"/>
      <c r="V80" s="47"/>
      <c r="W80" s="2"/>
      <c r="X80" s="48"/>
      <c r="Y80" s="5"/>
      <c r="Z80" s="49"/>
      <c r="AA80" s="5"/>
      <c r="AB80" s="5"/>
      <c r="AC80" s="5"/>
      <c r="AD80" s="5"/>
      <c r="AE80" s="5"/>
      <c r="AF80" s="29"/>
      <c r="AG80" s="105"/>
      <c r="AH80" s="26"/>
      <c r="AI80" s="26"/>
      <c r="AJ80" s="26"/>
      <c r="AK80" s="26"/>
    </row>
    <row r="81" spans="1:37" ht="108.75" customHeight="1">
      <c r="A81" s="15"/>
      <c r="B81" s="17">
        <v>86</v>
      </c>
      <c r="C81" s="44"/>
      <c r="D81" s="103"/>
      <c r="E81" s="107"/>
      <c r="F81" s="27"/>
      <c r="G81" s="1"/>
      <c r="H81" s="16"/>
      <c r="I81" s="17"/>
      <c r="J81" s="45"/>
      <c r="K81" s="17"/>
      <c r="L81" s="17"/>
      <c r="M81" s="2"/>
      <c r="N81" s="41"/>
      <c r="O81" s="17"/>
      <c r="P81" s="17"/>
      <c r="Q81" s="45"/>
      <c r="R81" s="42"/>
      <c r="S81" s="5"/>
      <c r="T81" s="46"/>
      <c r="U81" s="6"/>
      <c r="V81" s="47"/>
      <c r="W81" s="2"/>
      <c r="X81" s="48"/>
      <c r="Y81" s="5"/>
      <c r="Z81" s="49"/>
      <c r="AA81" s="5"/>
      <c r="AB81" s="5"/>
      <c r="AC81" s="5"/>
      <c r="AD81" s="5"/>
      <c r="AE81" s="5"/>
      <c r="AF81" s="1"/>
      <c r="AG81" s="105"/>
      <c r="AH81" s="26"/>
      <c r="AI81" s="26"/>
      <c r="AJ81" s="26"/>
      <c r="AK81" s="26"/>
    </row>
    <row r="82" spans="1:37" ht="78" customHeight="1">
      <c r="A82" s="15"/>
      <c r="B82" s="17"/>
      <c r="C82" s="44"/>
      <c r="D82" s="103"/>
      <c r="E82" s="107"/>
      <c r="F82" s="27"/>
      <c r="G82" s="33"/>
      <c r="H82" s="16"/>
      <c r="I82" s="17"/>
      <c r="J82" s="45"/>
      <c r="K82" s="17"/>
      <c r="L82" s="17"/>
      <c r="M82" s="2"/>
      <c r="N82" s="41"/>
      <c r="O82" s="17"/>
      <c r="P82" s="17"/>
      <c r="Q82" s="45"/>
      <c r="R82" s="42"/>
      <c r="S82" s="5"/>
      <c r="T82" s="46"/>
      <c r="U82" s="6"/>
      <c r="V82" s="47"/>
      <c r="W82" s="2"/>
      <c r="X82" s="48"/>
      <c r="Y82" s="5"/>
      <c r="Z82" s="49"/>
      <c r="AA82" s="5"/>
      <c r="AB82" s="5"/>
      <c r="AC82" s="5"/>
      <c r="AD82" s="5"/>
      <c r="AE82" s="5"/>
      <c r="AF82" s="1"/>
      <c r="AG82" s="105"/>
      <c r="AH82" s="26"/>
      <c r="AI82" s="26"/>
      <c r="AJ82" s="26"/>
      <c r="AK82" s="26"/>
    </row>
    <row r="83" spans="1:37" ht="78" customHeight="1">
      <c r="A83" s="15"/>
      <c r="B83" s="17"/>
      <c r="C83" s="44"/>
      <c r="D83" s="103"/>
      <c r="E83" s="107"/>
      <c r="F83" s="27"/>
      <c r="G83" s="1"/>
      <c r="H83" s="16"/>
      <c r="I83" s="17"/>
      <c r="J83" s="45"/>
      <c r="K83" s="17"/>
      <c r="L83" s="17"/>
      <c r="M83" s="2"/>
      <c r="N83" s="41"/>
      <c r="O83" s="17"/>
      <c r="P83" s="17"/>
      <c r="Q83" s="45"/>
      <c r="R83" s="42"/>
      <c r="S83" s="5"/>
      <c r="T83" s="46"/>
      <c r="U83" s="6"/>
      <c r="V83" s="47"/>
      <c r="W83" s="2"/>
      <c r="X83" s="48"/>
      <c r="Y83" s="5"/>
      <c r="Z83" s="49"/>
      <c r="AA83" s="5"/>
      <c r="AB83" s="5"/>
      <c r="AC83" s="5"/>
      <c r="AD83" s="5"/>
      <c r="AE83" s="5"/>
      <c r="AF83" s="1"/>
      <c r="AG83" s="105"/>
      <c r="AH83" s="26"/>
      <c r="AI83" s="26"/>
      <c r="AJ83" s="26"/>
      <c r="AK83" s="26"/>
    </row>
    <row r="84" spans="1:37" ht="78" customHeight="1">
      <c r="A84" s="15"/>
      <c r="B84" s="17"/>
      <c r="C84" s="44"/>
      <c r="D84" s="103"/>
      <c r="E84" s="107"/>
      <c r="F84" s="27"/>
      <c r="G84" s="1"/>
      <c r="H84" s="16"/>
      <c r="I84" s="17"/>
      <c r="J84" s="45"/>
      <c r="K84" s="17"/>
      <c r="L84" s="17"/>
      <c r="M84" s="2"/>
      <c r="N84" s="41"/>
      <c r="O84" s="17"/>
      <c r="P84" s="17"/>
      <c r="Q84" s="45"/>
      <c r="R84" s="42"/>
      <c r="S84" s="5"/>
      <c r="T84" s="46"/>
      <c r="U84" s="6"/>
      <c r="V84" s="47"/>
      <c r="W84" s="2"/>
      <c r="X84" s="48"/>
      <c r="Y84" s="5"/>
      <c r="Z84" s="49"/>
      <c r="AA84" s="5"/>
      <c r="AB84" s="5"/>
      <c r="AC84" s="5"/>
      <c r="AD84" s="5"/>
      <c r="AE84" s="5"/>
      <c r="AF84" s="1"/>
      <c r="AG84" s="105"/>
      <c r="AH84" s="26"/>
      <c r="AI84" s="26"/>
      <c r="AJ84" s="26"/>
      <c r="AK84" s="26"/>
    </row>
    <row r="85" spans="1:37" ht="78" customHeight="1">
      <c r="A85" s="15"/>
      <c r="B85" s="17"/>
      <c r="C85" s="44"/>
      <c r="D85" s="103"/>
      <c r="E85" s="107"/>
      <c r="F85" s="27"/>
      <c r="G85" s="1"/>
      <c r="H85" s="16"/>
      <c r="I85" s="17"/>
      <c r="J85" s="45"/>
      <c r="K85" s="17"/>
      <c r="L85" s="17"/>
      <c r="M85" s="2"/>
      <c r="N85" s="41"/>
      <c r="O85" s="17"/>
      <c r="P85" s="17"/>
      <c r="Q85" s="45"/>
      <c r="R85" s="42"/>
      <c r="S85" s="5"/>
      <c r="T85" s="46"/>
      <c r="U85" s="6"/>
      <c r="V85" s="47"/>
      <c r="W85" s="2"/>
      <c r="X85" s="48"/>
      <c r="Y85" s="5"/>
      <c r="Z85" s="49"/>
      <c r="AA85" s="5"/>
      <c r="AB85" s="5"/>
      <c r="AC85" s="5"/>
      <c r="AD85" s="5"/>
      <c r="AE85" s="5"/>
      <c r="AF85" s="1"/>
      <c r="AG85" s="105"/>
      <c r="AH85" s="26"/>
      <c r="AI85" s="26"/>
      <c r="AJ85" s="26"/>
      <c r="AK85" s="26"/>
    </row>
    <row r="86" spans="1:37" ht="78" customHeight="1">
      <c r="A86" s="15"/>
      <c r="B86" s="17"/>
      <c r="C86" s="44"/>
      <c r="D86" s="103"/>
      <c r="E86" s="107"/>
      <c r="F86" s="27"/>
      <c r="G86" s="1"/>
      <c r="H86" s="16"/>
      <c r="I86" s="17"/>
      <c r="J86" s="45"/>
      <c r="K86" s="17"/>
      <c r="L86" s="17"/>
      <c r="M86" s="2"/>
      <c r="N86" s="41"/>
      <c r="O86" s="17"/>
      <c r="P86" s="17"/>
      <c r="Q86" s="45"/>
      <c r="R86" s="42"/>
      <c r="S86" s="5"/>
      <c r="T86" s="46"/>
      <c r="U86" s="6"/>
      <c r="V86" s="47"/>
      <c r="W86" s="2"/>
      <c r="X86" s="48"/>
      <c r="Y86" s="5"/>
      <c r="Z86" s="49"/>
      <c r="AA86" s="5"/>
      <c r="AB86" s="5"/>
      <c r="AC86" s="5"/>
      <c r="AD86" s="5"/>
      <c r="AE86" s="5"/>
      <c r="AF86" s="1"/>
      <c r="AG86" s="105"/>
      <c r="AH86" s="26"/>
      <c r="AI86" s="26"/>
      <c r="AJ86" s="26"/>
      <c r="AK86" s="26"/>
    </row>
    <row r="87" spans="1:37" ht="78" customHeight="1">
      <c r="A87" s="15"/>
      <c r="B87" s="17"/>
      <c r="C87" s="16"/>
      <c r="D87" s="103"/>
      <c r="E87" s="104"/>
      <c r="F87" s="27"/>
      <c r="G87" s="35"/>
      <c r="H87" s="16"/>
      <c r="I87" s="17"/>
      <c r="J87" s="17"/>
      <c r="K87" s="17"/>
      <c r="L87" s="17"/>
      <c r="M87" s="2"/>
      <c r="N87" s="2"/>
      <c r="O87" s="17"/>
      <c r="P87" s="17"/>
      <c r="Q87" s="17"/>
      <c r="R87" s="17"/>
      <c r="S87" s="5"/>
      <c r="T87" s="2"/>
      <c r="U87" s="6"/>
      <c r="V87" s="37"/>
      <c r="W87" s="2"/>
      <c r="X87" s="16"/>
      <c r="Y87" s="5"/>
      <c r="Z87" s="5"/>
      <c r="AA87" s="5"/>
      <c r="AB87" s="5"/>
      <c r="AC87" s="5"/>
      <c r="AD87" s="5"/>
      <c r="AE87" s="5"/>
      <c r="AF87" s="1"/>
      <c r="AG87" s="105"/>
      <c r="AH87" s="26"/>
      <c r="AI87" s="26"/>
      <c r="AJ87" s="26"/>
      <c r="AK87" s="26"/>
    </row>
    <row r="88" spans="1:37" ht="78" customHeight="1">
      <c r="A88" s="15"/>
      <c r="B88" s="17"/>
      <c r="C88" s="16"/>
      <c r="D88" s="103"/>
      <c r="E88" s="104"/>
      <c r="F88" s="27"/>
      <c r="G88" s="35"/>
      <c r="H88" s="16"/>
      <c r="I88" s="17"/>
      <c r="J88" s="17"/>
      <c r="K88" s="17"/>
      <c r="L88" s="17"/>
      <c r="M88" s="2"/>
      <c r="N88" s="2"/>
      <c r="O88" s="17"/>
      <c r="P88" s="17"/>
      <c r="Q88" s="17"/>
      <c r="R88" s="17"/>
      <c r="S88" s="5"/>
      <c r="T88" s="2"/>
      <c r="U88" s="6"/>
      <c r="V88" s="37"/>
      <c r="W88" s="2"/>
      <c r="X88" s="16"/>
      <c r="Y88" s="5"/>
      <c r="Z88" s="5"/>
      <c r="AA88" s="5"/>
      <c r="AB88" s="5"/>
      <c r="AC88" s="5"/>
      <c r="AD88" s="5"/>
      <c r="AE88" s="5"/>
      <c r="AF88" s="1"/>
      <c r="AG88" s="105"/>
      <c r="AH88" s="26"/>
      <c r="AI88" s="26"/>
      <c r="AJ88" s="26"/>
      <c r="AK88" s="26"/>
    </row>
    <row r="89" spans="1:37" ht="75.75" customHeight="1">
      <c r="A89" s="15"/>
      <c r="B89" s="17"/>
      <c r="C89" s="16"/>
      <c r="D89" s="103"/>
      <c r="E89" s="104"/>
      <c r="F89" s="27"/>
      <c r="G89" s="35"/>
      <c r="H89" s="16"/>
      <c r="I89" s="17"/>
      <c r="J89" s="17"/>
      <c r="K89" s="17"/>
      <c r="L89" s="17"/>
      <c r="M89" s="2"/>
      <c r="N89" s="2"/>
      <c r="O89" s="17"/>
      <c r="P89" s="17"/>
      <c r="Q89" s="17"/>
      <c r="R89" s="17"/>
      <c r="S89" s="5"/>
      <c r="T89" s="2"/>
      <c r="U89" s="6"/>
      <c r="V89" s="37"/>
      <c r="W89" s="2"/>
      <c r="X89" s="16"/>
      <c r="Y89" s="5"/>
      <c r="Z89" s="5"/>
      <c r="AA89" s="5"/>
      <c r="AB89" s="5"/>
      <c r="AC89" s="5"/>
      <c r="AD89" s="5"/>
      <c r="AE89" s="5"/>
      <c r="AF89" s="1"/>
      <c r="AG89" s="105"/>
      <c r="AH89" s="26"/>
      <c r="AI89" s="26"/>
      <c r="AJ89" s="26"/>
      <c r="AK89" s="26"/>
    </row>
    <row r="90" spans="1:37" ht="70.5" customHeight="1">
      <c r="A90" s="15"/>
      <c r="B90" s="17"/>
      <c r="C90" s="16"/>
      <c r="D90" s="103"/>
      <c r="E90" s="104"/>
      <c r="F90" s="27"/>
      <c r="G90" s="35"/>
      <c r="H90" s="16"/>
      <c r="I90" s="17"/>
      <c r="J90" s="17"/>
      <c r="K90" s="17"/>
      <c r="L90" s="17"/>
      <c r="M90" s="2"/>
      <c r="N90" s="2"/>
      <c r="O90" s="17"/>
      <c r="P90" s="17"/>
      <c r="Q90" s="17"/>
      <c r="R90" s="17"/>
      <c r="S90" s="5"/>
      <c r="T90" s="2"/>
      <c r="U90" s="6"/>
      <c r="V90" s="37"/>
      <c r="W90" s="2"/>
      <c r="X90" s="16"/>
      <c r="Y90" s="5"/>
      <c r="Z90" s="5"/>
      <c r="AA90" s="5"/>
      <c r="AB90" s="5"/>
      <c r="AC90" s="5"/>
      <c r="AD90" s="5"/>
      <c r="AE90" s="5"/>
      <c r="AF90" s="1"/>
      <c r="AG90" s="105"/>
      <c r="AH90" s="26"/>
      <c r="AI90" s="26"/>
      <c r="AJ90" s="26"/>
      <c r="AK90" s="26"/>
    </row>
    <row r="91" spans="1:37" ht="70.5" customHeight="1">
      <c r="A91" s="15"/>
      <c r="B91" s="17"/>
      <c r="C91" s="16"/>
      <c r="D91" s="103"/>
      <c r="E91" s="104"/>
      <c r="F91" s="27"/>
      <c r="G91" s="35"/>
      <c r="H91" s="16"/>
      <c r="I91" s="17"/>
      <c r="J91" s="17"/>
      <c r="K91" s="17"/>
      <c r="L91" s="17"/>
      <c r="M91" s="2"/>
      <c r="N91" s="2"/>
      <c r="O91" s="17"/>
      <c r="P91" s="17"/>
      <c r="Q91" s="17"/>
      <c r="R91" s="17"/>
      <c r="S91" s="5"/>
      <c r="T91" s="2"/>
      <c r="U91" s="6"/>
      <c r="V91" s="37"/>
      <c r="W91" s="2"/>
      <c r="X91" s="16"/>
      <c r="Y91" s="5"/>
      <c r="Z91" s="5"/>
      <c r="AA91" s="5"/>
      <c r="AB91" s="5"/>
      <c r="AC91" s="5"/>
      <c r="AD91" s="5"/>
      <c r="AE91" s="5"/>
      <c r="AF91" s="1"/>
      <c r="AG91" s="105"/>
      <c r="AH91" s="26"/>
      <c r="AI91" s="26"/>
      <c r="AJ91" s="26"/>
      <c r="AK91" s="26"/>
    </row>
    <row r="92" spans="1:37" ht="70.5" customHeight="1">
      <c r="A92" s="15"/>
      <c r="B92" s="17"/>
      <c r="C92" s="16"/>
      <c r="D92" s="103"/>
      <c r="E92" s="104"/>
      <c r="F92" s="27"/>
      <c r="G92" s="35"/>
      <c r="H92" s="16"/>
      <c r="I92" s="17"/>
      <c r="J92" s="17"/>
      <c r="K92" s="17"/>
      <c r="L92" s="17"/>
      <c r="M92" s="2"/>
      <c r="N92" s="2"/>
      <c r="O92" s="17"/>
      <c r="P92" s="17"/>
      <c r="Q92" s="17"/>
      <c r="R92" s="17"/>
      <c r="S92" s="5"/>
      <c r="T92" s="2"/>
      <c r="U92" s="6"/>
      <c r="V92" s="37"/>
      <c r="W92" s="2"/>
      <c r="X92" s="16"/>
      <c r="Y92" s="5"/>
      <c r="Z92" s="5"/>
      <c r="AA92" s="5"/>
      <c r="AB92" s="5"/>
      <c r="AC92" s="5"/>
      <c r="AD92" s="5"/>
      <c r="AE92" s="5"/>
      <c r="AF92" s="1"/>
      <c r="AG92" s="105"/>
      <c r="AH92" s="26"/>
      <c r="AI92" s="26"/>
      <c r="AJ92" s="26"/>
      <c r="AK92" s="26"/>
    </row>
    <row r="93" spans="1:37" ht="102" customHeight="1">
      <c r="A93" s="15"/>
      <c r="B93" s="17"/>
      <c r="C93" s="16"/>
      <c r="D93" s="103"/>
      <c r="E93" s="104"/>
      <c r="F93" s="27"/>
      <c r="G93" s="35"/>
      <c r="H93" s="16"/>
      <c r="I93" s="17"/>
      <c r="J93" s="17"/>
      <c r="K93" s="17"/>
      <c r="L93" s="17"/>
      <c r="M93" s="2"/>
      <c r="N93" s="2"/>
      <c r="O93" s="17"/>
      <c r="P93" s="17"/>
      <c r="Q93" s="17"/>
      <c r="R93" s="17"/>
      <c r="S93" s="5"/>
      <c r="T93" s="2"/>
      <c r="U93" s="6"/>
      <c r="V93" s="37"/>
      <c r="W93" s="2"/>
      <c r="X93" s="16"/>
      <c r="Y93" s="5"/>
      <c r="Z93" s="5"/>
      <c r="AA93" s="5"/>
      <c r="AB93" s="5"/>
      <c r="AC93" s="5"/>
      <c r="AD93" s="5"/>
      <c r="AE93" s="5"/>
      <c r="AF93" s="1"/>
      <c r="AG93" s="105"/>
      <c r="AH93" s="26"/>
      <c r="AI93" s="26"/>
      <c r="AJ93" s="26"/>
      <c r="AK93" s="26"/>
    </row>
    <row r="94" spans="1:37" ht="90.75" customHeight="1">
      <c r="A94" s="15"/>
      <c r="B94" s="17"/>
      <c r="C94" s="16"/>
      <c r="D94" s="103"/>
      <c r="E94" s="104"/>
      <c r="F94" s="27"/>
      <c r="G94" s="35"/>
      <c r="H94" s="16"/>
      <c r="I94" s="17"/>
      <c r="J94" s="17"/>
      <c r="K94" s="17"/>
      <c r="L94" s="17"/>
      <c r="M94" s="2"/>
      <c r="N94" s="2"/>
      <c r="O94" s="17"/>
      <c r="P94" s="17"/>
      <c r="Q94" s="17"/>
      <c r="R94" s="17"/>
      <c r="S94" s="5"/>
      <c r="T94" s="2"/>
      <c r="U94" s="6"/>
      <c r="V94" s="37"/>
      <c r="W94" s="2"/>
      <c r="X94" s="16"/>
      <c r="Y94" s="5"/>
      <c r="Z94" s="5"/>
      <c r="AA94" s="5"/>
      <c r="AB94" s="5"/>
      <c r="AC94" s="5"/>
      <c r="AD94" s="5"/>
      <c r="AE94" s="5"/>
      <c r="AF94" s="1"/>
      <c r="AG94" s="105"/>
      <c r="AH94" s="26"/>
      <c r="AI94" s="26"/>
      <c r="AJ94" s="26"/>
      <c r="AK94" s="26"/>
    </row>
    <row r="95" spans="1:37" ht="60.75" customHeight="1">
      <c r="A95" s="15"/>
      <c r="B95" s="17"/>
      <c r="C95" s="16"/>
      <c r="D95" s="103"/>
      <c r="E95" s="104"/>
      <c r="F95" s="27"/>
      <c r="G95" s="35"/>
      <c r="H95" s="16"/>
      <c r="I95" s="17"/>
      <c r="J95" s="17"/>
      <c r="K95" s="17"/>
      <c r="L95" s="17"/>
      <c r="M95" s="2"/>
      <c r="N95" s="2"/>
      <c r="O95" s="17"/>
      <c r="P95" s="17"/>
      <c r="Q95" s="17"/>
      <c r="R95" s="17"/>
      <c r="S95" s="5"/>
      <c r="T95" s="2"/>
      <c r="U95" s="6"/>
      <c r="V95" s="37"/>
      <c r="W95" s="2"/>
      <c r="X95" s="16"/>
      <c r="Y95" s="5"/>
      <c r="Z95" s="5"/>
      <c r="AA95" s="5"/>
      <c r="AB95" s="5"/>
      <c r="AC95" s="5"/>
      <c r="AD95" s="5"/>
      <c r="AE95" s="5"/>
      <c r="AF95" s="1"/>
      <c r="AG95" s="105"/>
      <c r="AH95" s="26"/>
      <c r="AI95" s="26"/>
      <c r="AJ95" s="26"/>
      <c r="AK95" s="26"/>
    </row>
    <row r="96" spans="1:37" ht="85.5" customHeight="1">
      <c r="A96" s="15"/>
      <c r="B96" s="17"/>
      <c r="C96" s="16"/>
      <c r="D96" s="103"/>
      <c r="E96" s="104"/>
      <c r="F96" s="27"/>
      <c r="G96" s="35"/>
      <c r="H96" s="16"/>
      <c r="I96" s="17"/>
      <c r="J96" s="17"/>
      <c r="K96" s="17"/>
      <c r="L96" s="17"/>
      <c r="M96" s="2"/>
      <c r="N96" s="2"/>
      <c r="O96" s="17"/>
      <c r="P96" s="17"/>
      <c r="Q96" s="17"/>
      <c r="R96" s="17"/>
      <c r="S96" s="5"/>
      <c r="T96" s="2"/>
      <c r="U96" s="6"/>
      <c r="V96" s="37"/>
      <c r="W96" s="2"/>
      <c r="X96" s="16"/>
      <c r="Y96" s="5"/>
      <c r="Z96" s="5"/>
      <c r="AA96" s="5"/>
      <c r="AB96" s="5"/>
      <c r="AC96" s="5"/>
      <c r="AD96" s="5"/>
      <c r="AE96" s="5"/>
      <c r="AF96" s="1"/>
      <c r="AG96" s="105"/>
      <c r="AH96" s="26"/>
      <c r="AI96" s="26"/>
      <c r="AJ96" s="26"/>
      <c r="AK96" s="26"/>
    </row>
    <row r="97" spans="1:37" ht="66.75" customHeight="1">
      <c r="A97" s="15"/>
      <c r="B97" s="17"/>
      <c r="C97" s="16"/>
      <c r="D97" s="103"/>
      <c r="E97" s="104"/>
      <c r="F97" s="27"/>
      <c r="G97" s="35"/>
      <c r="H97" s="16"/>
      <c r="I97" s="17"/>
      <c r="J97" s="17"/>
      <c r="K97" s="17"/>
      <c r="L97" s="17"/>
      <c r="M97" s="2"/>
      <c r="N97" s="2"/>
      <c r="O97" s="17"/>
      <c r="P97" s="17"/>
      <c r="Q97" s="17"/>
      <c r="R97" s="17"/>
      <c r="S97" s="5"/>
      <c r="T97" s="2"/>
      <c r="U97" s="6"/>
      <c r="V97" s="37"/>
      <c r="W97" s="2"/>
      <c r="X97" s="16"/>
      <c r="Y97" s="5"/>
      <c r="Z97" s="5"/>
      <c r="AA97" s="5"/>
      <c r="AB97" s="5"/>
      <c r="AC97" s="5"/>
      <c r="AD97" s="5"/>
      <c r="AE97" s="5"/>
      <c r="AF97" s="1"/>
      <c r="AG97" s="105"/>
      <c r="AH97" s="26"/>
      <c r="AI97" s="26"/>
      <c r="AJ97" s="26"/>
      <c r="AK97" s="26"/>
    </row>
    <row r="98" spans="1:37" ht="88.5" customHeight="1">
      <c r="A98" s="15"/>
      <c r="B98" s="17"/>
      <c r="C98" s="16"/>
      <c r="D98" s="103"/>
      <c r="E98" s="104"/>
      <c r="F98" s="27"/>
      <c r="G98" s="35"/>
      <c r="H98" s="16"/>
      <c r="I98" s="17"/>
      <c r="J98" s="17"/>
      <c r="K98" s="17"/>
      <c r="L98" s="17"/>
      <c r="M98" s="2"/>
      <c r="N98" s="2"/>
      <c r="O98" s="17"/>
      <c r="P98" s="17"/>
      <c r="Q98" s="17"/>
      <c r="R98" s="17"/>
      <c r="S98" s="5"/>
      <c r="T98" s="2"/>
      <c r="U98" s="6"/>
      <c r="V98" s="37"/>
      <c r="W98" s="2"/>
      <c r="X98" s="16"/>
      <c r="Y98" s="5"/>
      <c r="Z98" s="5"/>
      <c r="AA98" s="5"/>
      <c r="AB98" s="5"/>
      <c r="AC98" s="5"/>
      <c r="AD98" s="5"/>
      <c r="AE98" s="5"/>
      <c r="AF98" s="1"/>
      <c r="AG98" s="105"/>
      <c r="AH98" s="26"/>
      <c r="AI98" s="26"/>
      <c r="AJ98" s="26"/>
      <c r="AK98" s="26"/>
    </row>
    <row r="99" spans="1:37" ht="90.75" customHeight="1">
      <c r="A99" s="15"/>
      <c r="B99" s="17"/>
      <c r="C99" s="16"/>
      <c r="D99" s="103"/>
      <c r="E99" s="104"/>
      <c r="F99" s="27"/>
      <c r="G99" s="35"/>
      <c r="H99" s="16"/>
      <c r="I99" s="17"/>
      <c r="J99" s="17"/>
      <c r="K99" s="17"/>
      <c r="L99" s="17"/>
      <c r="M99" s="2"/>
      <c r="N99" s="2"/>
      <c r="O99" s="17"/>
      <c r="P99" s="17"/>
      <c r="Q99" s="17"/>
      <c r="R99" s="17"/>
      <c r="S99" s="5"/>
      <c r="T99" s="2"/>
      <c r="U99" s="6"/>
      <c r="V99" s="37"/>
      <c r="W99" s="2"/>
      <c r="X99" s="16"/>
      <c r="Y99" s="5"/>
      <c r="Z99" s="5"/>
      <c r="AA99" s="5"/>
      <c r="AB99" s="5"/>
      <c r="AC99" s="5"/>
      <c r="AD99" s="5"/>
      <c r="AE99" s="5"/>
      <c r="AF99" s="1"/>
      <c r="AG99" s="105"/>
      <c r="AH99" s="26"/>
      <c r="AI99" s="26"/>
      <c r="AJ99" s="26"/>
      <c r="AK99" s="26"/>
    </row>
    <row r="100" spans="1:37" ht="90" customHeight="1">
      <c r="A100" s="15"/>
      <c r="B100" s="17"/>
      <c r="C100" s="16"/>
      <c r="D100" s="103"/>
      <c r="E100" s="104"/>
      <c r="F100" s="27"/>
      <c r="G100" s="35"/>
      <c r="H100" s="16"/>
      <c r="I100" s="17"/>
      <c r="J100" s="17"/>
      <c r="K100" s="17"/>
      <c r="L100" s="17"/>
      <c r="M100" s="2"/>
      <c r="N100" s="2"/>
      <c r="O100" s="17"/>
      <c r="P100" s="17"/>
      <c r="Q100" s="17"/>
      <c r="R100" s="17"/>
      <c r="S100" s="5"/>
      <c r="T100" s="2"/>
      <c r="U100" s="6"/>
      <c r="V100" s="37"/>
      <c r="W100" s="2"/>
      <c r="X100" s="16"/>
      <c r="Y100" s="5"/>
      <c r="Z100" s="5"/>
      <c r="AA100" s="5"/>
      <c r="AB100" s="5"/>
      <c r="AC100" s="5"/>
      <c r="AD100" s="5"/>
      <c r="AE100" s="5"/>
      <c r="AF100" s="1"/>
      <c r="AG100" s="105"/>
      <c r="AH100" s="26"/>
      <c r="AI100" s="26"/>
      <c r="AJ100" s="26"/>
      <c r="AK100" s="26"/>
    </row>
    <row r="101" spans="1:37" ht="93" customHeight="1">
      <c r="A101" s="15"/>
      <c r="B101" s="17"/>
      <c r="C101" s="16"/>
      <c r="D101" s="103"/>
      <c r="E101" s="104"/>
      <c r="F101" s="27"/>
      <c r="G101" s="35"/>
      <c r="H101" s="16"/>
      <c r="I101" s="17"/>
      <c r="J101" s="17"/>
      <c r="K101" s="17"/>
      <c r="L101" s="17"/>
      <c r="M101" s="2"/>
      <c r="N101" s="2"/>
      <c r="O101" s="17"/>
      <c r="P101" s="17"/>
      <c r="Q101" s="17"/>
      <c r="R101" s="17"/>
      <c r="S101" s="5"/>
      <c r="T101" s="2"/>
      <c r="U101" s="6"/>
      <c r="V101" s="37"/>
      <c r="W101" s="2"/>
      <c r="X101" s="16"/>
      <c r="Y101" s="5"/>
      <c r="Z101" s="5"/>
      <c r="AA101" s="5"/>
      <c r="AB101" s="5"/>
      <c r="AC101" s="5"/>
      <c r="AD101" s="5"/>
      <c r="AE101" s="5"/>
      <c r="AF101" s="1"/>
      <c r="AG101" s="105"/>
      <c r="AH101" s="26"/>
      <c r="AI101" s="26"/>
      <c r="AJ101" s="26"/>
      <c r="AK101" s="26"/>
    </row>
    <row r="102" spans="1:37" ht="74.25" customHeight="1">
      <c r="A102" s="15"/>
      <c r="B102" s="17"/>
      <c r="C102" s="16"/>
      <c r="D102" s="103"/>
      <c r="E102" s="104"/>
      <c r="F102" s="27"/>
      <c r="G102" s="35"/>
      <c r="H102" s="16"/>
      <c r="I102" s="17"/>
      <c r="J102" s="17"/>
      <c r="K102" s="17"/>
      <c r="L102" s="17"/>
      <c r="M102" s="2"/>
      <c r="N102" s="2"/>
      <c r="O102" s="17"/>
      <c r="P102" s="17"/>
      <c r="Q102" s="17"/>
      <c r="R102" s="17"/>
      <c r="S102" s="5"/>
      <c r="T102" s="2"/>
      <c r="U102" s="6"/>
      <c r="V102" s="37"/>
      <c r="W102" s="2"/>
      <c r="X102" s="16"/>
      <c r="Y102" s="5"/>
      <c r="Z102" s="5"/>
      <c r="AA102" s="5"/>
      <c r="AB102" s="5"/>
      <c r="AC102" s="5"/>
      <c r="AD102" s="5"/>
      <c r="AE102" s="5"/>
      <c r="AF102" s="1"/>
      <c r="AG102" s="105"/>
      <c r="AH102" s="26"/>
      <c r="AI102" s="26"/>
      <c r="AJ102" s="26"/>
      <c r="AK102" s="26"/>
    </row>
    <row r="103" spans="1:37" ht="70.5" customHeight="1">
      <c r="A103" s="15"/>
      <c r="B103" s="17"/>
      <c r="C103" s="16"/>
      <c r="D103" s="103"/>
      <c r="E103" s="104"/>
      <c r="F103" s="27"/>
      <c r="G103" s="35"/>
      <c r="H103" s="16"/>
      <c r="I103" s="17"/>
      <c r="J103" s="17"/>
      <c r="K103" s="17"/>
      <c r="L103" s="17"/>
      <c r="M103" s="2"/>
      <c r="N103" s="2"/>
      <c r="O103" s="17"/>
      <c r="P103" s="17"/>
      <c r="Q103" s="17"/>
      <c r="R103" s="17"/>
      <c r="S103" s="5"/>
      <c r="T103" s="2"/>
      <c r="U103" s="6"/>
      <c r="V103" s="37"/>
      <c r="W103" s="2"/>
      <c r="X103" s="16"/>
      <c r="Y103" s="5"/>
      <c r="Z103" s="5"/>
      <c r="AA103" s="5"/>
      <c r="AB103" s="5"/>
      <c r="AC103" s="5"/>
      <c r="AD103" s="5"/>
      <c r="AE103" s="5"/>
      <c r="AF103" s="1"/>
      <c r="AG103" s="105"/>
      <c r="AH103" s="26"/>
      <c r="AI103" s="26"/>
      <c r="AJ103" s="26"/>
      <c r="AK103" s="26"/>
    </row>
    <row r="104" spans="1:37" ht="70.5" customHeight="1">
      <c r="A104" s="15"/>
      <c r="B104" s="17"/>
      <c r="C104" s="16"/>
      <c r="D104" s="103"/>
      <c r="E104" s="104"/>
      <c r="F104" s="27"/>
      <c r="G104" s="35"/>
      <c r="H104" s="16"/>
      <c r="I104" s="17"/>
      <c r="J104" s="17"/>
      <c r="K104" s="17"/>
      <c r="L104" s="17"/>
      <c r="M104" s="2"/>
      <c r="N104" s="2"/>
      <c r="O104" s="17"/>
      <c r="P104" s="17"/>
      <c r="Q104" s="17"/>
      <c r="R104" s="17"/>
      <c r="S104" s="5"/>
      <c r="T104" s="2"/>
      <c r="U104" s="6"/>
      <c r="V104" s="37"/>
      <c r="W104" s="2"/>
      <c r="X104" s="16"/>
      <c r="Y104" s="5"/>
      <c r="Z104" s="5"/>
      <c r="AA104" s="5"/>
      <c r="AB104" s="5"/>
      <c r="AC104" s="5"/>
      <c r="AD104" s="5"/>
      <c r="AE104" s="5"/>
      <c r="AF104" s="1"/>
      <c r="AG104" s="105"/>
      <c r="AH104" s="26"/>
      <c r="AI104" s="26"/>
      <c r="AJ104" s="26"/>
      <c r="AK104" s="26"/>
    </row>
    <row r="105" spans="1:37" ht="82.5" customHeight="1">
      <c r="A105" s="15"/>
      <c r="B105" s="17"/>
      <c r="C105" s="16"/>
      <c r="D105" s="103"/>
      <c r="E105" s="104"/>
      <c r="F105" s="27"/>
      <c r="G105" s="35"/>
      <c r="H105" s="16"/>
      <c r="I105" s="17"/>
      <c r="J105" s="17"/>
      <c r="K105" s="17"/>
      <c r="L105" s="17"/>
      <c r="M105" s="2"/>
      <c r="N105" s="2"/>
      <c r="O105" s="17"/>
      <c r="P105" s="17"/>
      <c r="Q105" s="17"/>
      <c r="R105" s="17"/>
      <c r="S105" s="5"/>
      <c r="T105" s="2"/>
      <c r="U105" s="6"/>
      <c r="V105" s="37"/>
      <c r="W105" s="2"/>
      <c r="X105" s="16"/>
      <c r="Y105" s="5"/>
      <c r="Z105" s="5"/>
      <c r="AA105" s="5"/>
      <c r="AB105" s="5"/>
      <c r="AC105" s="5"/>
      <c r="AD105" s="5"/>
      <c r="AE105" s="5"/>
      <c r="AF105" s="1"/>
      <c r="AG105" s="105"/>
      <c r="AH105" s="26"/>
      <c r="AI105" s="26"/>
      <c r="AJ105" s="26"/>
      <c r="AK105" s="26"/>
    </row>
    <row r="106" spans="1:37" ht="70.5" customHeight="1">
      <c r="A106" s="15"/>
      <c r="B106" s="17"/>
      <c r="C106" s="16"/>
      <c r="D106" s="103"/>
      <c r="E106" s="104"/>
      <c r="F106" s="27"/>
      <c r="G106" s="35"/>
      <c r="H106" s="16"/>
      <c r="I106" s="17"/>
      <c r="J106" s="17"/>
      <c r="K106" s="17"/>
      <c r="L106" s="17"/>
      <c r="M106" s="2"/>
      <c r="N106" s="2"/>
      <c r="O106" s="17"/>
      <c r="P106" s="17"/>
      <c r="Q106" s="17"/>
      <c r="R106" s="17"/>
      <c r="S106" s="5"/>
      <c r="T106" s="2"/>
      <c r="U106" s="6"/>
      <c r="V106" s="37"/>
      <c r="W106" s="2"/>
      <c r="X106" s="16"/>
      <c r="Y106" s="5"/>
      <c r="Z106" s="5"/>
      <c r="AA106" s="5"/>
      <c r="AB106" s="5"/>
      <c r="AC106" s="5"/>
      <c r="AD106" s="5"/>
      <c r="AE106" s="5"/>
      <c r="AF106" s="1"/>
      <c r="AG106" s="105"/>
      <c r="AH106" s="26"/>
      <c r="AI106" s="26"/>
      <c r="AJ106" s="26"/>
      <c r="AK106" s="26"/>
    </row>
    <row r="107" spans="1:37" ht="70.5" customHeight="1">
      <c r="A107" s="15"/>
      <c r="B107" s="17"/>
      <c r="C107" s="16"/>
      <c r="D107" s="103"/>
      <c r="E107" s="104"/>
      <c r="F107" s="27"/>
      <c r="G107" s="35"/>
      <c r="H107" s="16"/>
      <c r="I107" s="17"/>
      <c r="J107" s="17"/>
      <c r="K107" s="17"/>
      <c r="L107" s="17"/>
      <c r="M107" s="2"/>
      <c r="N107" s="2"/>
      <c r="O107" s="17"/>
      <c r="P107" s="17"/>
      <c r="Q107" s="17"/>
      <c r="R107" s="17"/>
      <c r="S107" s="5"/>
      <c r="T107" s="2"/>
      <c r="U107" s="6"/>
      <c r="V107" s="37"/>
      <c r="W107" s="2"/>
      <c r="X107" s="16"/>
      <c r="Y107" s="5"/>
      <c r="Z107" s="5"/>
      <c r="AA107" s="5"/>
      <c r="AB107" s="5"/>
      <c r="AC107" s="5"/>
      <c r="AD107" s="5"/>
      <c r="AE107" s="5"/>
      <c r="AF107" s="1"/>
      <c r="AG107" s="105"/>
      <c r="AH107" s="26"/>
      <c r="AI107" s="26"/>
      <c r="AJ107" s="26"/>
      <c r="AK107" s="26"/>
    </row>
    <row r="108" spans="1:37" ht="72.75" customHeight="1">
      <c r="A108" s="15"/>
      <c r="B108" s="17"/>
      <c r="C108" s="16"/>
      <c r="D108" s="103"/>
      <c r="E108" s="104"/>
      <c r="F108" s="27"/>
      <c r="G108" s="35"/>
      <c r="H108" s="16"/>
      <c r="I108" s="17"/>
      <c r="J108" s="17"/>
      <c r="K108" s="17"/>
      <c r="L108" s="17"/>
      <c r="M108" s="2"/>
      <c r="N108" s="2"/>
      <c r="O108" s="17"/>
      <c r="P108" s="17"/>
      <c r="Q108" s="17"/>
      <c r="R108" s="17"/>
      <c r="S108" s="5"/>
      <c r="T108" s="2"/>
      <c r="U108" s="6"/>
      <c r="V108" s="37"/>
      <c r="W108" s="2"/>
      <c r="X108" s="16"/>
      <c r="Y108" s="5"/>
      <c r="Z108" s="5"/>
      <c r="AA108" s="5"/>
      <c r="AB108" s="5"/>
      <c r="AC108" s="5"/>
      <c r="AD108" s="5"/>
      <c r="AE108" s="5"/>
      <c r="AF108" s="1"/>
      <c r="AG108" s="105"/>
      <c r="AH108" s="26"/>
      <c r="AI108" s="26"/>
      <c r="AJ108" s="26"/>
      <c r="AK108" s="26"/>
    </row>
    <row r="109" spans="1:37" ht="84.75" customHeight="1">
      <c r="A109" s="15"/>
      <c r="B109" s="17"/>
      <c r="C109" s="16"/>
      <c r="D109" s="103"/>
      <c r="E109" s="104"/>
      <c r="F109" s="27"/>
      <c r="G109" s="35"/>
      <c r="H109" s="16"/>
      <c r="I109" s="17"/>
      <c r="J109" s="17"/>
      <c r="K109" s="17"/>
      <c r="L109" s="17"/>
      <c r="M109" s="2"/>
      <c r="N109" s="2"/>
      <c r="O109" s="17"/>
      <c r="P109" s="17"/>
      <c r="Q109" s="17"/>
      <c r="R109" s="17"/>
      <c r="S109" s="5"/>
      <c r="T109" s="2"/>
      <c r="U109" s="6"/>
      <c r="V109" s="37"/>
      <c r="W109" s="2"/>
      <c r="X109" s="16"/>
      <c r="Y109" s="5"/>
      <c r="Z109" s="5"/>
      <c r="AA109" s="5"/>
      <c r="AB109" s="5"/>
      <c r="AC109" s="5"/>
      <c r="AD109" s="5"/>
      <c r="AE109" s="5"/>
      <c r="AF109" s="1"/>
      <c r="AG109" s="105"/>
      <c r="AH109" s="26"/>
      <c r="AI109" s="26"/>
      <c r="AJ109" s="26"/>
      <c r="AK109" s="26"/>
    </row>
    <row r="110" spans="1:37" ht="72.75" customHeight="1">
      <c r="A110" s="15"/>
      <c r="B110" s="17"/>
      <c r="C110" s="16"/>
      <c r="D110" s="103"/>
      <c r="E110" s="104"/>
      <c r="F110" s="27"/>
      <c r="G110" s="7"/>
      <c r="H110" s="16"/>
      <c r="I110" s="17"/>
      <c r="J110" s="17"/>
      <c r="K110" s="17"/>
      <c r="L110" s="17"/>
      <c r="M110" s="2"/>
      <c r="N110" s="2"/>
      <c r="O110" s="17"/>
      <c r="P110" s="17"/>
      <c r="Q110" s="17"/>
      <c r="R110" s="17"/>
      <c r="S110" s="5"/>
      <c r="T110" s="2"/>
      <c r="U110" s="6"/>
      <c r="V110" s="37"/>
      <c r="W110" s="2"/>
      <c r="X110" s="16"/>
      <c r="Y110" s="5"/>
      <c r="Z110" s="5"/>
      <c r="AA110" s="5"/>
      <c r="AB110" s="5"/>
      <c r="AC110" s="5"/>
      <c r="AD110" s="5"/>
      <c r="AE110" s="5"/>
      <c r="AF110" s="1"/>
      <c r="AG110" s="105"/>
      <c r="AH110" s="26"/>
      <c r="AI110" s="26"/>
      <c r="AJ110" s="26"/>
      <c r="AK110" s="26"/>
    </row>
    <row r="111" spans="1:37" ht="72.75" customHeight="1">
      <c r="A111" s="15"/>
      <c r="B111" s="17"/>
      <c r="C111" s="16"/>
      <c r="D111" s="103"/>
      <c r="E111" s="104"/>
      <c r="F111" s="27"/>
      <c r="G111" s="35"/>
      <c r="H111" s="16"/>
      <c r="I111" s="17"/>
      <c r="J111" s="17"/>
      <c r="K111" s="17"/>
      <c r="L111" s="17"/>
      <c r="M111" s="2"/>
      <c r="N111" s="2"/>
      <c r="O111" s="17"/>
      <c r="P111" s="17"/>
      <c r="Q111" s="17"/>
      <c r="R111" s="17"/>
      <c r="S111" s="5"/>
      <c r="T111" s="2"/>
      <c r="U111" s="6"/>
      <c r="V111" s="37"/>
      <c r="W111" s="2"/>
      <c r="X111" s="16"/>
      <c r="Y111" s="5"/>
      <c r="Z111" s="5"/>
      <c r="AA111" s="5"/>
      <c r="AB111" s="5"/>
      <c r="AC111" s="5"/>
      <c r="AD111" s="5"/>
      <c r="AE111" s="5"/>
      <c r="AF111" s="1"/>
      <c r="AG111" s="105"/>
      <c r="AH111" s="32"/>
      <c r="AI111" s="32"/>
      <c r="AJ111" s="32"/>
      <c r="AK111" s="32"/>
    </row>
    <row r="112" spans="1:37" ht="72.75" customHeight="1">
      <c r="A112" s="15"/>
      <c r="B112" s="17"/>
      <c r="C112" s="16"/>
      <c r="D112" s="103"/>
      <c r="E112" s="104"/>
      <c r="F112" s="27"/>
      <c r="G112" s="35"/>
      <c r="H112" s="16"/>
      <c r="I112" s="17"/>
      <c r="J112" s="17"/>
      <c r="K112" s="17"/>
      <c r="L112" s="17"/>
      <c r="M112" s="2"/>
      <c r="N112" s="2"/>
      <c r="O112" s="17"/>
      <c r="P112" s="17"/>
      <c r="Q112" s="17"/>
      <c r="R112" s="17"/>
      <c r="S112" s="5"/>
      <c r="T112" s="2"/>
      <c r="U112" s="6"/>
      <c r="V112" s="37"/>
      <c r="W112" s="2"/>
      <c r="X112" s="16"/>
      <c r="Y112" s="5"/>
      <c r="Z112" s="5"/>
      <c r="AA112" s="5"/>
      <c r="AB112" s="5"/>
      <c r="AC112" s="5"/>
      <c r="AD112" s="5"/>
      <c r="AE112" s="5"/>
      <c r="AF112" s="1"/>
      <c r="AG112" s="105"/>
      <c r="AH112" s="26"/>
      <c r="AI112" s="26"/>
      <c r="AJ112" s="26"/>
      <c r="AK112" s="26"/>
    </row>
    <row r="113" spans="1:37" ht="75.75" customHeight="1">
      <c r="B113" s="17"/>
      <c r="C113" s="16"/>
      <c r="D113" s="103"/>
      <c r="E113" s="104"/>
      <c r="F113" s="27"/>
      <c r="G113" s="35"/>
      <c r="H113" s="16"/>
      <c r="I113" s="17"/>
      <c r="J113" s="17"/>
      <c r="K113" s="17"/>
      <c r="L113" s="17"/>
      <c r="M113" s="2"/>
      <c r="N113" s="2"/>
      <c r="O113" s="17"/>
      <c r="P113" s="17"/>
      <c r="Q113" s="17"/>
      <c r="R113" s="17"/>
      <c r="S113" s="5"/>
      <c r="T113" s="2"/>
      <c r="U113" s="6"/>
      <c r="V113" s="37"/>
      <c r="W113" s="2"/>
      <c r="X113" s="16"/>
      <c r="Y113" s="5"/>
      <c r="Z113" s="5"/>
      <c r="AA113" s="5"/>
      <c r="AB113" s="5"/>
      <c r="AC113" s="5"/>
      <c r="AD113" s="5"/>
      <c r="AE113" s="5"/>
      <c r="AF113" s="1"/>
      <c r="AG113" s="105"/>
      <c r="AH113" s="26"/>
      <c r="AI113" s="26"/>
      <c r="AJ113" s="26"/>
      <c r="AK113" s="26"/>
    </row>
    <row r="114" spans="1:37" ht="72.75" customHeight="1">
      <c r="A114" s="15"/>
      <c r="B114" s="17"/>
      <c r="C114" s="16"/>
      <c r="D114" s="103"/>
      <c r="E114" s="104"/>
      <c r="F114" s="27"/>
      <c r="G114" s="35"/>
      <c r="H114" s="16"/>
      <c r="I114" s="17"/>
      <c r="J114" s="17"/>
      <c r="K114" s="17"/>
      <c r="L114" s="17"/>
      <c r="M114" s="2"/>
      <c r="N114" s="2"/>
      <c r="O114" s="17"/>
      <c r="P114" s="17"/>
      <c r="Q114" s="17"/>
      <c r="R114" s="17"/>
      <c r="S114" s="5"/>
      <c r="T114" s="2"/>
      <c r="U114" s="6"/>
      <c r="V114" s="37"/>
      <c r="W114" s="2"/>
      <c r="X114" s="16"/>
      <c r="Y114" s="5"/>
      <c r="Z114" s="5"/>
      <c r="AA114" s="5"/>
      <c r="AB114" s="5"/>
      <c r="AC114" s="5"/>
      <c r="AD114" s="5"/>
      <c r="AE114" s="5"/>
      <c r="AF114" s="1"/>
      <c r="AG114" s="105"/>
      <c r="AH114" s="26"/>
      <c r="AI114" s="26"/>
      <c r="AJ114" s="26"/>
      <c r="AK114" s="26"/>
    </row>
    <row r="115" spans="1:37" ht="72.75" customHeight="1">
      <c r="A115" s="15"/>
      <c r="B115" s="17"/>
      <c r="C115" s="16"/>
      <c r="D115" s="103"/>
      <c r="E115" s="104"/>
      <c r="F115" s="27"/>
      <c r="G115" s="35"/>
      <c r="H115" s="16"/>
      <c r="I115" s="17"/>
      <c r="J115" s="17"/>
      <c r="K115" s="17"/>
      <c r="L115" s="17"/>
      <c r="M115" s="2"/>
      <c r="N115" s="2"/>
      <c r="O115" s="17"/>
      <c r="P115" s="17"/>
      <c r="Q115" s="17"/>
      <c r="R115" s="17"/>
      <c r="S115" s="5"/>
      <c r="T115" s="2"/>
      <c r="U115" s="6"/>
      <c r="V115" s="37"/>
      <c r="W115" s="2"/>
      <c r="X115" s="16"/>
      <c r="Y115" s="5"/>
      <c r="Z115" s="5"/>
      <c r="AA115" s="5"/>
      <c r="AB115" s="5"/>
      <c r="AC115" s="5"/>
      <c r="AD115" s="5"/>
      <c r="AE115" s="5"/>
      <c r="AF115" s="1"/>
      <c r="AG115" s="105"/>
      <c r="AH115" s="26"/>
      <c r="AI115" s="26"/>
      <c r="AJ115" s="26"/>
      <c r="AK115" s="26"/>
    </row>
    <row r="116" spans="1:37" ht="72.75" customHeight="1">
      <c r="A116" s="15"/>
      <c r="B116" s="17"/>
      <c r="C116" s="16"/>
      <c r="D116" s="103"/>
      <c r="E116" s="104"/>
      <c r="F116" s="27"/>
      <c r="G116" s="35"/>
      <c r="H116" s="16"/>
      <c r="I116" s="17"/>
      <c r="J116" s="17"/>
      <c r="K116" s="17"/>
      <c r="L116" s="17"/>
      <c r="M116" s="2"/>
      <c r="N116" s="2"/>
      <c r="O116" s="17"/>
      <c r="P116" s="17"/>
      <c r="Q116" s="17"/>
      <c r="R116" s="17"/>
      <c r="S116" s="5"/>
      <c r="T116" s="2"/>
      <c r="U116" s="6"/>
      <c r="V116" s="37"/>
      <c r="W116" s="2"/>
      <c r="X116" s="16"/>
      <c r="Y116" s="5"/>
      <c r="Z116" s="5"/>
      <c r="AA116" s="5"/>
      <c r="AB116" s="5"/>
      <c r="AC116" s="5"/>
      <c r="AD116" s="5"/>
      <c r="AE116" s="5"/>
      <c r="AF116" s="1"/>
      <c r="AG116" s="105"/>
      <c r="AH116" s="26"/>
      <c r="AI116" s="26"/>
      <c r="AJ116" s="26"/>
      <c r="AK116" s="26"/>
    </row>
    <row r="117" spans="1:37" ht="72.75" customHeight="1">
      <c r="A117" s="15"/>
      <c r="B117" s="17"/>
      <c r="C117" s="16"/>
      <c r="D117" s="103"/>
      <c r="E117" s="104"/>
      <c r="F117" s="27"/>
      <c r="G117" s="35"/>
      <c r="H117" s="16"/>
      <c r="I117" s="17"/>
      <c r="J117" s="17"/>
      <c r="K117" s="17"/>
      <c r="L117" s="17"/>
      <c r="M117" s="2"/>
      <c r="N117" s="2"/>
      <c r="O117" s="17"/>
      <c r="P117" s="17"/>
      <c r="Q117" s="17"/>
      <c r="R117" s="17"/>
      <c r="S117" s="5"/>
      <c r="T117" s="2"/>
      <c r="U117" s="6"/>
      <c r="V117" s="37"/>
      <c r="W117" s="2"/>
      <c r="X117" s="16"/>
      <c r="Y117" s="5"/>
      <c r="Z117" s="5"/>
      <c r="AA117" s="5"/>
      <c r="AB117" s="5"/>
      <c r="AC117" s="5"/>
      <c r="AD117" s="5"/>
      <c r="AE117" s="5"/>
      <c r="AF117" s="1"/>
      <c r="AG117" s="105"/>
      <c r="AH117" s="26"/>
      <c r="AI117" s="26"/>
      <c r="AJ117" s="26"/>
      <c r="AK117" s="26"/>
    </row>
    <row r="118" spans="1:37" ht="72.75" customHeight="1">
      <c r="A118" s="15"/>
      <c r="B118" s="17"/>
      <c r="C118" s="16"/>
      <c r="D118" s="103"/>
      <c r="E118" s="104"/>
      <c r="F118" s="27"/>
      <c r="G118" s="35"/>
      <c r="H118" s="16"/>
      <c r="I118" s="17"/>
      <c r="J118" s="17"/>
      <c r="K118" s="17"/>
      <c r="L118" s="17"/>
      <c r="M118" s="2"/>
      <c r="N118" s="2"/>
      <c r="O118" s="17"/>
      <c r="P118" s="17"/>
      <c r="Q118" s="17"/>
      <c r="R118" s="17"/>
      <c r="S118" s="5"/>
      <c r="T118" s="2"/>
      <c r="U118" s="6"/>
      <c r="V118" s="37"/>
      <c r="W118" s="2"/>
      <c r="X118" s="16"/>
      <c r="Y118" s="5"/>
      <c r="Z118" s="5"/>
      <c r="AA118" s="5"/>
      <c r="AB118" s="5"/>
      <c r="AC118" s="5"/>
      <c r="AD118" s="5"/>
      <c r="AE118" s="5"/>
      <c r="AF118" s="1"/>
      <c r="AG118" s="105"/>
      <c r="AH118" s="26"/>
      <c r="AI118" s="26"/>
      <c r="AJ118" s="26"/>
      <c r="AK118" s="26"/>
    </row>
    <row r="119" spans="1:37" ht="80.25" customHeight="1">
      <c r="A119" s="15"/>
      <c r="B119" s="17"/>
      <c r="C119" s="16"/>
      <c r="D119" s="103"/>
      <c r="E119" s="104"/>
      <c r="F119" s="27"/>
      <c r="G119" s="35"/>
      <c r="H119" s="16"/>
      <c r="I119" s="17"/>
      <c r="J119" s="17"/>
      <c r="K119" s="17"/>
      <c r="L119" s="17"/>
      <c r="M119" s="2"/>
      <c r="N119" s="2"/>
      <c r="O119" s="17"/>
      <c r="P119" s="17"/>
      <c r="Q119" s="17"/>
      <c r="R119" s="17"/>
      <c r="S119" s="5"/>
      <c r="T119" s="2"/>
      <c r="U119" s="6"/>
      <c r="V119" s="37"/>
      <c r="W119" s="2"/>
      <c r="X119" s="16"/>
      <c r="Y119" s="5"/>
      <c r="Z119" s="5"/>
      <c r="AA119" s="5"/>
      <c r="AB119" s="5"/>
      <c r="AC119" s="5"/>
      <c r="AD119" s="5"/>
      <c r="AE119" s="5"/>
      <c r="AF119" s="1"/>
      <c r="AG119" s="105"/>
      <c r="AH119" s="26"/>
      <c r="AI119" s="26"/>
      <c r="AJ119" s="26"/>
      <c r="AK119" s="26"/>
    </row>
    <row r="120" spans="1:37" ht="82.5" customHeight="1">
      <c r="A120" s="15"/>
      <c r="B120" s="17"/>
      <c r="C120" s="16"/>
      <c r="D120" s="103"/>
      <c r="E120" s="104"/>
      <c r="F120" s="27"/>
      <c r="G120" s="35"/>
      <c r="H120" s="16"/>
      <c r="I120" s="17"/>
      <c r="J120" s="17"/>
      <c r="K120" s="17"/>
      <c r="L120" s="17"/>
      <c r="M120" s="2"/>
      <c r="N120" s="2"/>
      <c r="O120" s="17"/>
      <c r="P120" s="17"/>
      <c r="Q120" s="17"/>
      <c r="R120" s="17"/>
      <c r="S120" s="5"/>
      <c r="T120" s="2"/>
      <c r="U120" s="6"/>
      <c r="V120" s="37"/>
      <c r="W120" s="2"/>
      <c r="X120" s="16"/>
      <c r="Y120" s="5"/>
      <c r="Z120" s="5"/>
      <c r="AA120" s="5"/>
      <c r="AB120" s="5"/>
      <c r="AC120" s="5"/>
      <c r="AD120" s="5"/>
      <c r="AE120" s="5"/>
      <c r="AF120" s="1"/>
      <c r="AG120" s="105"/>
      <c r="AH120" s="26"/>
      <c r="AI120" s="26"/>
      <c r="AJ120" s="26"/>
      <c r="AK120" s="26"/>
    </row>
    <row r="121" spans="1:37" ht="81.75" customHeight="1">
      <c r="A121" s="15"/>
      <c r="B121" s="17"/>
      <c r="C121" s="16"/>
      <c r="D121" s="103"/>
      <c r="E121" s="104"/>
      <c r="F121" s="27"/>
      <c r="G121" s="35"/>
      <c r="H121" s="16"/>
      <c r="I121" s="17"/>
      <c r="J121" s="17"/>
      <c r="K121" s="17"/>
      <c r="L121" s="17"/>
      <c r="M121" s="2"/>
      <c r="N121" s="2"/>
      <c r="O121" s="17"/>
      <c r="P121" s="17"/>
      <c r="Q121" s="17"/>
      <c r="R121" s="17"/>
      <c r="S121" s="5"/>
      <c r="T121" s="2"/>
      <c r="U121" s="6"/>
      <c r="V121" s="37"/>
      <c r="W121" s="2"/>
      <c r="X121" s="16"/>
      <c r="Y121" s="5"/>
      <c r="Z121" s="5"/>
      <c r="AA121" s="5"/>
      <c r="AB121" s="5"/>
      <c r="AC121" s="5"/>
      <c r="AD121" s="5"/>
      <c r="AE121" s="5"/>
      <c r="AF121" s="1"/>
      <c r="AG121" s="105"/>
      <c r="AH121" s="26"/>
      <c r="AI121" s="26"/>
      <c r="AJ121" s="26"/>
      <c r="AK121" s="26"/>
    </row>
    <row r="122" spans="1:37" ht="96.75" customHeight="1">
      <c r="A122" s="15"/>
      <c r="B122" s="17"/>
      <c r="C122" s="16"/>
      <c r="D122" s="103"/>
      <c r="E122" s="104"/>
      <c r="F122" s="27"/>
      <c r="G122" s="35"/>
      <c r="H122" s="16"/>
      <c r="I122" s="17"/>
      <c r="J122" s="17"/>
      <c r="K122" s="17"/>
      <c r="L122" s="17"/>
      <c r="M122" s="2"/>
      <c r="N122" s="2"/>
      <c r="O122" s="17"/>
      <c r="P122" s="17"/>
      <c r="Q122" s="17"/>
      <c r="R122" s="17"/>
      <c r="S122" s="5"/>
      <c r="T122" s="2"/>
      <c r="U122" s="6"/>
      <c r="V122" s="37"/>
      <c r="W122" s="2"/>
      <c r="X122" s="17"/>
      <c r="Y122" s="5"/>
      <c r="Z122" s="5"/>
      <c r="AA122" s="5"/>
      <c r="AB122" s="5"/>
      <c r="AC122" s="5"/>
      <c r="AD122" s="5"/>
      <c r="AE122" s="5"/>
      <c r="AF122" s="1"/>
      <c r="AG122" s="105"/>
      <c r="AH122" s="26"/>
      <c r="AI122" s="26"/>
      <c r="AJ122" s="26"/>
      <c r="AK122" s="26"/>
    </row>
    <row r="123" spans="1:37" ht="63" customHeight="1">
      <c r="A123" s="15"/>
      <c r="B123" s="17"/>
      <c r="C123" s="16"/>
      <c r="D123" s="103"/>
      <c r="E123" s="104"/>
      <c r="F123" s="27"/>
      <c r="G123" s="36"/>
      <c r="H123" s="16"/>
      <c r="I123" s="17"/>
      <c r="J123" s="17"/>
      <c r="K123" s="17"/>
      <c r="L123" s="17"/>
      <c r="M123" s="2"/>
      <c r="N123" s="2"/>
      <c r="O123" s="17"/>
      <c r="P123" s="17"/>
      <c r="Q123" s="17"/>
      <c r="R123" s="17"/>
      <c r="S123" s="5"/>
      <c r="T123" s="2"/>
      <c r="U123" s="6"/>
      <c r="V123" s="37"/>
      <c r="W123" s="2"/>
      <c r="X123" s="16"/>
      <c r="Y123" s="5"/>
      <c r="Z123" s="5"/>
      <c r="AA123" s="5"/>
      <c r="AB123" s="5"/>
      <c r="AC123" s="5"/>
      <c r="AD123" s="5"/>
      <c r="AE123" s="5"/>
      <c r="AF123" s="1"/>
      <c r="AG123" s="105"/>
      <c r="AH123" s="26"/>
      <c r="AI123" s="26"/>
      <c r="AJ123" s="26"/>
      <c r="AK123" s="26"/>
    </row>
    <row r="124" spans="1:37" ht="63" customHeight="1">
      <c r="A124" s="15"/>
      <c r="B124" s="17"/>
      <c r="C124" s="16"/>
      <c r="D124" s="103"/>
      <c r="E124" s="104"/>
      <c r="F124" s="27"/>
      <c r="G124" s="35"/>
      <c r="H124" s="16"/>
      <c r="I124" s="17"/>
      <c r="J124" s="17"/>
      <c r="K124" s="17"/>
      <c r="L124" s="17"/>
      <c r="M124" s="2"/>
      <c r="N124" s="2"/>
      <c r="O124" s="17"/>
      <c r="P124" s="17"/>
      <c r="Q124" s="17"/>
      <c r="R124" s="17"/>
      <c r="S124" s="5"/>
      <c r="T124" s="2"/>
      <c r="U124" s="6"/>
      <c r="V124" s="37"/>
      <c r="W124" s="2"/>
      <c r="X124" s="16"/>
      <c r="Y124" s="5"/>
      <c r="Z124" s="5"/>
      <c r="AA124" s="5"/>
      <c r="AB124" s="5"/>
      <c r="AC124" s="5"/>
      <c r="AD124" s="5"/>
      <c r="AE124" s="5"/>
      <c r="AF124" s="1"/>
      <c r="AG124" s="105"/>
      <c r="AH124" s="26"/>
      <c r="AI124" s="26"/>
      <c r="AJ124" s="26"/>
      <c r="AK124" s="26"/>
    </row>
    <row r="125" spans="1:37" ht="87.75" customHeight="1">
      <c r="A125" s="15"/>
      <c r="B125" s="17"/>
      <c r="C125" s="16"/>
      <c r="D125" s="103"/>
      <c r="E125" s="104"/>
      <c r="F125" s="27"/>
      <c r="G125" s="35"/>
      <c r="H125" s="16"/>
      <c r="I125" s="17"/>
      <c r="J125" s="17"/>
      <c r="K125" s="17"/>
      <c r="L125" s="17"/>
      <c r="M125" s="2"/>
      <c r="N125" s="2"/>
      <c r="O125" s="17"/>
      <c r="P125" s="17"/>
      <c r="Q125" s="17"/>
      <c r="R125" s="17"/>
      <c r="S125" s="5"/>
      <c r="T125" s="2"/>
      <c r="U125" s="6"/>
      <c r="V125" s="37"/>
      <c r="W125" s="2"/>
      <c r="X125" s="16"/>
      <c r="Y125" s="5"/>
      <c r="Z125" s="5"/>
      <c r="AA125" s="5"/>
      <c r="AB125" s="5"/>
      <c r="AC125" s="5"/>
      <c r="AD125" s="5"/>
      <c r="AE125" s="5"/>
      <c r="AF125" s="1"/>
      <c r="AG125" s="105"/>
      <c r="AH125" s="26"/>
      <c r="AI125" s="26"/>
      <c r="AJ125" s="26"/>
      <c r="AK125" s="26"/>
    </row>
    <row r="126" spans="1:37" ht="65.25" customHeight="1">
      <c r="A126" s="15"/>
      <c r="B126" s="17"/>
      <c r="C126" s="16"/>
      <c r="D126" s="103"/>
      <c r="E126" s="104"/>
      <c r="F126" s="27"/>
      <c r="G126" s="35"/>
      <c r="H126" s="16"/>
      <c r="I126" s="17"/>
      <c r="J126" s="17"/>
      <c r="K126" s="17"/>
      <c r="L126" s="17"/>
      <c r="M126" s="2"/>
      <c r="N126" s="2"/>
      <c r="O126" s="17"/>
      <c r="P126" s="17"/>
      <c r="Q126" s="17"/>
      <c r="R126" s="17"/>
      <c r="S126" s="5"/>
      <c r="T126" s="2"/>
      <c r="U126" s="6"/>
      <c r="V126" s="37"/>
      <c r="W126" s="2"/>
      <c r="X126" s="16"/>
      <c r="Y126" s="5"/>
      <c r="Z126" s="5"/>
      <c r="AA126" s="5"/>
      <c r="AB126" s="5"/>
      <c r="AC126" s="5"/>
      <c r="AD126" s="5"/>
      <c r="AE126" s="5"/>
      <c r="AF126" s="1"/>
      <c r="AG126" s="105"/>
      <c r="AH126" s="26"/>
      <c r="AI126" s="26"/>
      <c r="AJ126" s="26"/>
      <c r="AK126" s="26"/>
    </row>
    <row r="127" spans="1:37" ht="70.5" customHeight="1">
      <c r="A127" s="15"/>
      <c r="B127" s="17"/>
      <c r="C127" s="16"/>
      <c r="D127" s="103"/>
      <c r="E127" s="104"/>
      <c r="F127" s="27"/>
      <c r="G127" s="35"/>
      <c r="H127" s="16"/>
      <c r="I127" s="17"/>
      <c r="J127" s="17"/>
      <c r="K127" s="17"/>
      <c r="L127" s="17"/>
      <c r="M127" s="2"/>
      <c r="N127" s="2"/>
      <c r="O127" s="17"/>
      <c r="P127" s="17"/>
      <c r="Q127" s="17"/>
      <c r="R127" s="17"/>
      <c r="S127" s="5"/>
      <c r="T127" s="2"/>
      <c r="U127" s="6"/>
      <c r="V127" s="37"/>
      <c r="W127" s="2"/>
      <c r="X127" s="16"/>
      <c r="Y127" s="5"/>
      <c r="Z127" s="5"/>
      <c r="AA127" s="5"/>
      <c r="AB127" s="5"/>
      <c r="AC127" s="5"/>
      <c r="AD127" s="5"/>
      <c r="AE127" s="5"/>
      <c r="AF127" s="1"/>
      <c r="AG127" s="105"/>
      <c r="AH127" s="26"/>
      <c r="AI127" s="26"/>
      <c r="AJ127" s="26"/>
      <c r="AK127" s="26"/>
    </row>
    <row r="128" spans="1:37" ht="93" customHeight="1">
      <c r="A128" s="15"/>
      <c r="B128" s="17"/>
      <c r="C128" s="16"/>
      <c r="D128" s="103"/>
      <c r="E128" s="104"/>
      <c r="F128" s="27"/>
      <c r="G128" s="35"/>
      <c r="H128" s="16"/>
      <c r="I128" s="17"/>
      <c r="J128" s="17"/>
      <c r="K128" s="17"/>
      <c r="L128" s="17"/>
      <c r="M128" s="2"/>
      <c r="N128" s="2"/>
      <c r="O128" s="17"/>
      <c r="P128" s="17"/>
      <c r="Q128" s="17"/>
      <c r="R128" s="17"/>
      <c r="S128" s="5"/>
      <c r="T128" s="2"/>
      <c r="U128" s="6"/>
      <c r="V128" s="37"/>
      <c r="W128" s="2"/>
      <c r="X128" s="16"/>
      <c r="Y128" s="5"/>
      <c r="Z128" s="5"/>
      <c r="AA128" s="5"/>
      <c r="AB128" s="5"/>
      <c r="AC128" s="5"/>
      <c r="AD128" s="5"/>
      <c r="AE128" s="5"/>
      <c r="AF128" s="1"/>
      <c r="AG128" s="105"/>
      <c r="AH128" s="26"/>
      <c r="AI128" s="26"/>
      <c r="AJ128" s="26"/>
      <c r="AK128" s="26"/>
    </row>
    <row r="129" spans="1:37" ht="75" customHeight="1">
      <c r="A129" s="15"/>
      <c r="B129" s="17"/>
      <c r="C129" s="16"/>
      <c r="D129" s="103"/>
      <c r="E129" s="104"/>
      <c r="F129" s="27"/>
      <c r="G129" s="35"/>
      <c r="H129" s="16"/>
      <c r="I129" s="17"/>
      <c r="J129" s="17"/>
      <c r="K129" s="17"/>
      <c r="L129" s="17"/>
      <c r="M129" s="2"/>
      <c r="N129" s="2"/>
      <c r="O129" s="17"/>
      <c r="P129" s="17"/>
      <c r="Q129" s="17"/>
      <c r="R129" s="17"/>
      <c r="S129" s="5"/>
      <c r="T129" s="2"/>
      <c r="U129" s="6"/>
      <c r="V129" s="37"/>
      <c r="W129" s="2"/>
      <c r="X129" s="16"/>
      <c r="Y129" s="5"/>
      <c r="Z129" s="5"/>
      <c r="AA129" s="5"/>
      <c r="AB129" s="5"/>
      <c r="AC129" s="5"/>
      <c r="AD129" s="5"/>
      <c r="AE129" s="5"/>
      <c r="AF129" s="1"/>
      <c r="AG129" s="105"/>
      <c r="AH129" s="26"/>
      <c r="AI129" s="26"/>
      <c r="AJ129" s="26"/>
      <c r="AK129" s="26"/>
    </row>
    <row r="130" spans="1:37" ht="101.25" customHeight="1">
      <c r="A130" s="15"/>
      <c r="B130" s="17"/>
      <c r="C130" s="16"/>
      <c r="D130" s="103"/>
      <c r="E130" s="104"/>
      <c r="F130" s="27"/>
      <c r="G130" s="35"/>
      <c r="H130" s="16"/>
      <c r="I130" s="17"/>
      <c r="J130" s="17"/>
      <c r="K130" s="17"/>
      <c r="L130" s="17"/>
      <c r="M130" s="2"/>
      <c r="N130" s="2"/>
      <c r="O130" s="17"/>
      <c r="P130" s="17"/>
      <c r="Q130" s="17"/>
      <c r="R130" s="17"/>
      <c r="S130" s="5"/>
      <c r="T130" s="2"/>
      <c r="U130" s="6"/>
      <c r="V130" s="37"/>
      <c r="W130" s="2"/>
      <c r="X130" s="16"/>
      <c r="Y130" s="5"/>
      <c r="Z130" s="5"/>
      <c r="AA130" s="5"/>
      <c r="AB130" s="5"/>
      <c r="AC130" s="5"/>
      <c r="AD130" s="5"/>
      <c r="AE130" s="5"/>
      <c r="AF130" s="1"/>
      <c r="AG130" s="105"/>
      <c r="AH130" s="26"/>
      <c r="AI130" s="26"/>
      <c r="AJ130" s="26"/>
      <c r="AK130" s="26"/>
    </row>
    <row r="131" spans="1:37" ht="80.25" customHeight="1">
      <c r="A131" s="15"/>
      <c r="B131" s="17"/>
      <c r="C131" s="16"/>
      <c r="D131" s="103"/>
      <c r="E131" s="104"/>
      <c r="F131" s="27"/>
      <c r="G131" s="35"/>
      <c r="H131" s="16"/>
      <c r="I131" s="17"/>
      <c r="J131" s="17"/>
      <c r="K131" s="17"/>
      <c r="L131" s="17"/>
      <c r="M131" s="2"/>
      <c r="N131" s="2"/>
      <c r="O131" s="17"/>
      <c r="P131" s="17"/>
      <c r="Q131" s="17"/>
      <c r="R131" s="17"/>
      <c r="S131" s="5"/>
      <c r="T131" s="2"/>
      <c r="U131" s="6"/>
      <c r="V131" s="37"/>
      <c r="W131" s="2"/>
      <c r="X131" s="16"/>
      <c r="Y131" s="5"/>
      <c r="Z131" s="5"/>
      <c r="AA131" s="5"/>
      <c r="AB131" s="5"/>
      <c r="AC131" s="5"/>
      <c r="AD131" s="5"/>
      <c r="AE131" s="5"/>
      <c r="AF131" s="1"/>
      <c r="AG131" s="105"/>
      <c r="AH131" s="26"/>
      <c r="AI131" s="26"/>
      <c r="AJ131" s="26"/>
      <c r="AK131" s="26"/>
    </row>
    <row r="132" spans="1:37" ht="77.25" customHeight="1">
      <c r="A132" s="15"/>
      <c r="B132" s="17"/>
      <c r="C132" s="16"/>
      <c r="D132" s="103"/>
      <c r="E132" s="104"/>
      <c r="F132" s="27"/>
      <c r="G132" s="35"/>
      <c r="H132" s="16"/>
      <c r="I132" s="17"/>
      <c r="J132" s="17"/>
      <c r="K132" s="17"/>
      <c r="L132" s="17"/>
      <c r="M132" s="2"/>
      <c r="N132" s="2"/>
      <c r="O132" s="17"/>
      <c r="P132" s="17"/>
      <c r="Q132" s="17"/>
      <c r="R132" s="17"/>
      <c r="S132" s="5"/>
      <c r="T132" s="2"/>
      <c r="U132" s="6"/>
      <c r="V132" s="37"/>
      <c r="W132" s="2"/>
      <c r="X132" s="16"/>
      <c r="Y132" s="5"/>
      <c r="Z132" s="5"/>
      <c r="AA132" s="5"/>
      <c r="AB132" s="5"/>
      <c r="AC132" s="5"/>
      <c r="AD132" s="5"/>
      <c r="AE132" s="5"/>
      <c r="AF132" s="1"/>
      <c r="AG132" s="105"/>
      <c r="AH132" s="26"/>
      <c r="AI132" s="26"/>
      <c r="AJ132" s="26"/>
      <c r="AK132" s="26"/>
    </row>
    <row r="133" spans="1:37" ht="63" customHeight="1">
      <c r="A133" s="15"/>
      <c r="B133" s="17"/>
      <c r="C133" s="16"/>
      <c r="D133" s="103"/>
      <c r="E133" s="104"/>
      <c r="F133" s="27"/>
      <c r="G133" s="35"/>
      <c r="H133" s="16"/>
      <c r="I133" s="17"/>
      <c r="J133" s="17"/>
      <c r="K133" s="17"/>
      <c r="L133" s="17"/>
      <c r="M133" s="2"/>
      <c r="N133" s="2"/>
      <c r="O133" s="17"/>
      <c r="P133" s="17"/>
      <c r="Q133" s="17"/>
      <c r="R133" s="17"/>
      <c r="S133" s="5"/>
      <c r="T133" s="2"/>
      <c r="U133" s="6"/>
      <c r="V133" s="37"/>
      <c r="W133" s="2"/>
      <c r="X133" s="16"/>
      <c r="Y133" s="5"/>
      <c r="Z133" s="5"/>
      <c r="AA133" s="5"/>
      <c r="AB133" s="5"/>
      <c r="AC133" s="5"/>
      <c r="AD133" s="5"/>
      <c r="AE133" s="5"/>
      <c r="AF133" s="1"/>
      <c r="AG133" s="105"/>
      <c r="AH133" s="26"/>
      <c r="AI133" s="26"/>
      <c r="AJ133" s="26"/>
      <c r="AK133" s="26"/>
    </row>
    <row r="134" spans="1:37" ht="83.25" customHeight="1">
      <c r="A134" s="15"/>
      <c r="B134" s="17"/>
      <c r="C134" s="16"/>
      <c r="D134" s="103"/>
      <c r="E134" s="104"/>
      <c r="F134" s="27"/>
      <c r="G134" s="35"/>
      <c r="H134" s="16"/>
      <c r="I134" s="17"/>
      <c r="J134" s="17"/>
      <c r="K134" s="17"/>
      <c r="L134" s="17"/>
      <c r="M134" s="2"/>
      <c r="N134" s="2"/>
      <c r="O134" s="17"/>
      <c r="P134" s="17"/>
      <c r="Q134" s="17"/>
      <c r="R134" s="17"/>
      <c r="S134" s="5"/>
      <c r="T134" s="2"/>
      <c r="U134" s="6"/>
      <c r="V134" s="37"/>
      <c r="W134" s="2"/>
      <c r="X134" s="16"/>
      <c r="Y134" s="5"/>
      <c r="Z134" s="5"/>
      <c r="AA134" s="5"/>
      <c r="AB134" s="5"/>
      <c r="AC134" s="5"/>
      <c r="AD134" s="5"/>
      <c r="AE134" s="5"/>
      <c r="AF134" s="1"/>
      <c r="AG134" s="105"/>
      <c r="AH134" s="26"/>
      <c r="AI134" s="26"/>
      <c r="AJ134" s="26"/>
      <c r="AK134" s="26"/>
    </row>
    <row r="135" spans="1:37" ht="63" customHeight="1">
      <c r="A135" s="15"/>
      <c r="X135" s="4"/>
    </row>
    <row r="136" spans="1:37" ht="63" customHeight="1">
      <c r="A136" s="15"/>
      <c r="X136" s="4"/>
    </row>
    <row r="137" spans="1:37" ht="63" customHeight="1">
      <c r="A137" s="15"/>
      <c r="X137" s="4"/>
    </row>
    <row r="138" spans="1:37" ht="63" customHeight="1">
      <c r="A138" s="15"/>
      <c r="X138" s="4"/>
    </row>
    <row r="139" spans="1:37">
      <c r="A139" s="15"/>
      <c r="X139" s="4"/>
    </row>
    <row r="140" spans="1:37">
      <c r="A140" s="15"/>
      <c r="X140" s="4"/>
    </row>
    <row r="141" spans="1:37">
      <c r="A141" s="15"/>
      <c r="X141" s="4"/>
    </row>
    <row r="142" spans="1:37">
      <c r="A142" s="15"/>
      <c r="X142" s="4"/>
    </row>
    <row r="143" spans="1:37">
      <c r="A143" s="15"/>
      <c r="X143" s="4"/>
    </row>
  </sheetData>
  <mergeCells count="1">
    <mergeCell ref="B4:AF4"/>
  </mergeCells>
  <hyperlinks>
    <hyperlink ref="AG46" r:id="rId1"/>
    <hyperlink ref="AG47" r:id="rId2"/>
    <hyperlink ref="AG48" r:id="rId3"/>
    <hyperlink ref="AG49" r:id="rId4"/>
    <hyperlink ref="AG51" r:id="rId5"/>
  </hyperlinks>
  <pageMargins left="0.19685039370078741" right="0.19685039370078741" top="0.51181102362204722" bottom="0.51181102362204722" header="0" footer="0"/>
  <pageSetup paperSize="9" scale="23" orientation="portrait" r:id="rId6"/>
  <headerFooter>
    <oddFooter>&amp;CTrang &amp;P/&amp;N</oddFooter>
  </headerFooter>
  <rowBreaks count="2" manualBreakCount="2">
    <brk id="30" min="1" max="33" man="1"/>
    <brk id="124" min="1" max="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L90"/>
  <sheetViews>
    <sheetView view="pageBreakPreview" zoomScale="55" zoomScaleNormal="55" zoomScaleSheetLayoutView="55" workbookViewId="0">
      <pane ySplit="6" topLeftCell="A83" activePane="bottomLeft" state="frozen"/>
      <selection activeCell="E1" sqref="E1"/>
      <selection pane="bottomLeft" activeCell="A6" sqref="A6:AH90"/>
    </sheetView>
  </sheetViews>
  <sheetFormatPr defaultRowHeight="15.75"/>
  <cols>
    <col min="1" max="1" width="7" style="60" customWidth="1"/>
    <col min="2" max="2" width="13.5703125" style="60" customWidth="1"/>
    <col min="3" max="3" width="17.7109375" style="93" customWidth="1"/>
    <col min="4" max="4" width="10.85546875" style="93" customWidth="1"/>
    <col min="5" max="5" width="19.7109375" style="60" hidden="1" customWidth="1"/>
    <col min="6" max="6" width="14" style="60" customWidth="1"/>
    <col min="7" max="7" width="11.140625" style="60" customWidth="1"/>
    <col min="8" max="8" width="8.28515625" style="62" customWidth="1"/>
    <col min="9" max="9" width="14.5703125" style="60" customWidth="1"/>
    <col min="10" max="12" width="13.28515625" style="60" customWidth="1"/>
    <col min="13" max="13" width="13.28515625" style="60" hidden="1" customWidth="1"/>
    <col min="14" max="14" width="37.85546875" style="63" customWidth="1"/>
    <col min="15" max="15" width="14" style="60" customWidth="1"/>
    <col min="16" max="17" width="15.85546875" style="60" customWidth="1"/>
    <col min="18" max="18" width="8.85546875" style="64" hidden="1" customWidth="1"/>
    <col min="19" max="19" width="10.85546875" style="60" hidden="1" customWidth="1"/>
    <col min="20" max="20" width="8" style="64" hidden="1" customWidth="1"/>
    <col min="21" max="21" width="10.85546875" style="60" hidden="1" customWidth="1"/>
    <col min="22" max="22" width="10.5703125" style="60" customWidth="1"/>
    <col min="23" max="23" width="20.42578125" style="62" customWidth="1"/>
    <col min="24" max="24" width="16.5703125" style="60" hidden="1" customWidth="1"/>
    <col min="25" max="25" width="15.140625" style="60" hidden="1" customWidth="1"/>
    <col min="26" max="26" width="13.42578125" style="60" hidden="1" customWidth="1"/>
    <col min="27" max="27" width="12.28515625" style="60" hidden="1" customWidth="1"/>
    <col min="28" max="28" width="14.85546875" style="60" hidden="1" customWidth="1"/>
    <col min="29" max="29" width="13" style="60" hidden="1" customWidth="1"/>
    <col min="30" max="30" width="12.28515625" style="60" hidden="1" customWidth="1"/>
    <col min="31" max="31" width="10.7109375" style="60" customWidth="1"/>
    <col min="32" max="32" width="12.5703125" style="60" customWidth="1"/>
    <col min="33" max="33" width="17.28515625" style="60" customWidth="1"/>
    <col min="34" max="16384" width="9.140625" style="60"/>
  </cols>
  <sheetData>
    <row r="1" spans="1:38" ht="20.25" customHeight="1">
      <c r="A1" s="59" t="s">
        <v>10</v>
      </c>
      <c r="C1" s="61"/>
      <c r="D1" s="61"/>
    </row>
    <row r="2" spans="1:38" ht="19.5" customHeight="1">
      <c r="A2" s="65" t="s">
        <v>9</v>
      </c>
      <c r="C2" s="61"/>
      <c r="D2" s="61"/>
    </row>
    <row r="3" spans="1:38" ht="21.75" customHeight="1">
      <c r="C3" s="61"/>
      <c r="D3" s="61"/>
    </row>
    <row r="4" spans="1:38" s="59" customFormat="1" ht="51.75" customHeight="1">
      <c r="A4" s="277" t="s">
        <v>704</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row>
    <row r="5" spans="1:38" s="59" customFormat="1" ht="17.25" customHeight="1">
      <c r="A5" s="66"/>
      <c r="C5" s="67"/>
      <c r="D5" s="67"/>
      <c r="H5" s="68"/>
      <c r="N5" s="63"/>
      <c r="R5" s="69"/>
      <c r="T5" s="69"/>
      <c r="W5" s="68"/>
    </row>
    <row r="6" spans="1:38" s="59" customFormat="1" ht="128.25" customHeight="1">
      <c r="A6" s="70" t="s">
        <v>32</v>
      </c>
      <c r="B6" s="70" t="s">
        <v>12</v>
      </c>
      <c r="C6" s="71" t="s">
        <v>11</v>
      </c>
      <c r="D6" s="72"/>
      <c r="E6" s="70" t="s">
        <v>11</v>
      </c>
      <c r="F6" s="70" t="s">
        <v>0</v>
      </c>
      <c r="G6" s="70" t="s">
        <v>1</v>
      </c>
      <c r="H6" s="70" t="s">
        <v>2</v>
      </c>
      <c r="I6" s="70" t="s">
        <v>3</v>
      </c>
      <c r="J6" s="70" t="s">
        <v>4</v>
      </c>
      <c r="K6" s="70" t="s">
        <v>5</v>
      </c>
      <c r="L6" s="70" t="s">
        <v>7</v>
      </c>
      <c r="M6" s="70" t="s">
        <v>30</v>
      </c>
      <c r="N6" s="70" t="s">
        <v>6</v>
      </c>
      <c r="O6" s="70" t="s">
        <v>13</v>
      </c>
      <c r="P6" s="70" t="s">
        <v>14</v>
      </c>
      <c r="Q6" s="70" t="s">
        <v>19</v>
      </c>
      <c r="R6" s="73" t="s">
        <v>17</v>
      </c>
      <c r="S6" s="70" t="s">
        <v>29</v>
      </c>
      <c r="T6" s="73" t="s">
        <v>15</v>
      </c>
      <c r="U6" s="70" t="s">
        <v>16</v>
      </c>
      <c r="V6" s="70" t="s">
        <v>31</v>
      </c>
      <c r="W6" s="70" t="s">
        <v>18</v>
      </c>
      <c r="X6" s="70" t="s">
        <v>20</v>
      </c>
      <c r="Y6" s="70" t="s">
        <v>24</v>
      </c>
      <c r="Z6" s="70" t="s">
        <v>25</v>
      </c>
      <c r="AA6" s="70" t="s">
        <v>26</v>
      </c>
      <c r="AB6" s="70" t="s">
        <v>27</v>
      </c>
      <c r="AC6" s="70" t="s">
        <v>28</v>
      </c>
      <c r="AD6" s="70" t="s">
        <v>21</v>
      </c>
      <c r="AE6" s="70" t="s">
        <v>22</v>
      </c>
      <c r="AF6" s="70" t="s">
        <v>23</v>
      </c>
      <c r="AG6" s="70" t="s">
        <v>8</v>
      </c>
      <c r="AH6" s="74"/>
      <c r="AI6" s="70"/>
      <c r="AJ6" s="75"/>
      <c r="AK6" s="75"/>
      <c r="AL6" s="75"/>
    </row>
    <row r="7" spans="1:38" s="59" customFormat="1" ht="76.5" customHeight="1">
      <c r="A7" s="70">
        <v>1</v>
      </c>
      <c r="B7" s="76">
        <v>17058111</v>
      </c>
      <c r="C7" s="77" t="s">
        <v>268</v>
      </c>
      <c r="D7" s="78" t="s">
        <v>271</v>
      </c>
      <c r="E7" s="76" t="s">
        <v>584</v>
      </c>
      <c r="F7" s="79" t="s">
        <v>269</v>
      </c>
      <c r="G7" s="76" t="s">
        <v>498</v>
      </c>
      <c r="H7" s="76" t="s">
        <v>55</v>
      </c>
      <c r="I7" s="76" t="s">
        <v>170</v>
      </c>
      <c r="J7" s="76" t="s">
        <v>151</v>
      </c>
      <c r="K7" s="76">
        <v>60340410</v>
      </c>
      <c r="L7" s="76" t="s">
        <v>42</v>
      </c>
      <c r="M7" s="76"/>
      <c r="N7" s="76" t="s">
        <v>585</v>
      </c>
      <c r="O7" s="76" t="s">
        <v>578</v>
      </c>
      <c r="P7" s="76" t="s">
        <v>154</v>
      </c>
      <c r="Q7" s="76" t="s">
        <v>586</v>
      </c>
      <c r="R7" s="76"/>
      <c r="S7" s="80"/>
      <c r="T7" s="81"/>
      <c r="U7" s="82"/>
      <c r="V7" s="76" t="s">
        <v>36</v>
      </c>
      <c r="W7" s="76" t="s">
        <v>156</v>
      </c>
      <c r="X7" s="80"/>
      <c r="Y7" s="76"/>
      <c r="Z7" s="76"/>
      <c r="AA7" s="76"/>
      <c r="AB7" s="76"/>
      <c r="AC7" s="76"/>
      <c r="AD7" s="76"/>
      <c r="AE7" s="79" t="s">
        <v>270</v>
      </c>
      <c r="AF7" s="83"/>
      <c r="AG7" s="80"/>
      <c r="AH7" s="94"/>
      <c r="AI7" s="95"/>
      <c r="AJ7" s="75"/>
      <c r="AK7" s="75"/>
      <c r="AL7" s="75"/>
    </row>
    <row r="8" spans="1:38" s="59" customFormat="1" ht="81" customHeight="1">
      <c r="A8" s="76">
        <v>2</v>
      </c>
      <c r="B8" s="76">
        <v>17058046</v>
      </c>
      <c r="C8" s="77" t="s">
        <v>272</v>
      </c>
      <c r="D8" s="78" t="s">
        <v>273</v>
      </c>
      <c r="E8" s="76" t="s">
        <v>587</v>
      </c>
      <c r="F8" s="79" t="s">
        <v>274</v>
      </c>
      <c r="G8" s="76" t="s">
        <v>588</v>
      </c>
      <c r="H8" s="76" t="s">
        <v>149</v>
      </c>
      <c r="I8" s="76" t="s">
        <v>150</v>
      </c>
      <c r="J8" s="76" t="s">
        <v>151</v>
      </c>
      <c r="K8" s="76">
        <v>60340102</v>
      </c>
      <c r="L8" s="76" t="s">
        <v>69</v>
      </c>
      <c r="M8" s="76"/>
      <c r="N8" s="76" t="s">
        <v>589</v>
      </c>
      <c r="O8" s="76" t="s">
        <v>590</v>
      </c>
      <c r="P8" s="76" t="s">
        <v>154</v>
      </c>
      <c r="Q8" s="76" t="s">
        <v>591</v>
      </c>
      <c r="R8" s="76"/>
      <c r="S8" s="80"/>
      <c r="T8" s="81"/>
      <c r="U8" s="82"/>
      <c r="V8" s="76" t="s">
        <v>36</v>
      </c>
      <c r="W8" s="76" t="s">
        <v>156</v>
      </c>
      <c r="X8" s="80"/>
      <c r="Y8" s="76"/>
      <c r="Z8" s="76"/>
      <c r="AA8" s="76"/>
      <c r="AB8" s="76"/>
      <c r="AC8" s="76"/>
      <c r="AD8" s="76"/>
      <c r="AE8" s="79" t="s">
        <v>275</v>
      </c>
      <c r="AF8" s="83" t="s">
        <v>276</v>
      </c>
      <c r="AG8" s="80"/>
      <c r="AH8" s="97"/>
      <c r="AI8" s="85"/>
      <c r="AJ8" s="60"/>
      <c r="AK8" s="60"/>
      <c r="AL8" s="75"/>
    </row>
    <row r="9" spans="1:38" s="59" customFormat="1" ht="81" customHeight="1">
      <c r="A9" s="70">
        <v>3</v>
      </c>
      <c r="B9" s="76">
        <v>17058164</v>
      </c>
      <c r="C9" s="77" t="s">
        <v>403</v>
      </c>
      <c r="D9" s="78" t="s">
        <v>273</v>
      </c>
      <c r="E9" s="76" t="s">
        <v>674</v>
      </c>
      <c r="F9" s="79" t="s">
        <v>404</v>
      </c>
      <c r="G9" s="76" t="s">
        <v>567</v>
      </c>
      <c r="H9" s="76" t="s">
        <v>55</v>
      </c>
      <c r="I9" s="76" t="s">
        <v>206</v>
      </c>
      <c r="J9" s="76" t="s">
        <v>151</v>
      </c>
      <c r="K9" s="76">
        <v>60340201</v>
      </c>
      <c r="L9" s="76"/>
      <c r="M9" s="76"/>
      <c r="N9" s="76" t="s">
        <v>675</v>
      </c>
      <c r="O9" s="76" t="s">
        <v>676</v>
      </c>
      <c r="P9" s="76" t="s">
        <v>154</v>
      </c>
      <c r="Q9" s="76" t="s">
        <v>677</v>
      </c>
      <c r="R9" s="76"/>
      <c r="S9" s="80"/>
      <c r="T9" s="81"/>
      <c r="U9" s="82"/>
      <c r="V9" s="76" t="s">
        <v>36</v>
      </c>
      <c r="W9" s="76" t="s">
        <v>156</v>
      </c>
      <c r="X9" s="80"/>
      <c r="Y9" s="76"/>
      <c r="Z9" s="76"/>
      <c r="AA9" s="76"/>
      <c r="AB9" s="76"/>
      <c r="AC9" s="76"/>
      <c r="AD9" s="76"/>
      <c r="AE9" s="79" t="s">
        <v>405</v>
      </c>
      <c r="AF9" s="83" t="s">
        <v>406</v>
      </c>
      <c r="AG9" s="76"/>
      <c r="AH9" s="98"/>
      <c r="AI9" s="88"/>
      <c r="AJ9" s="60"/>
      <c r="AK9" s="60"/>
      <c r="AL9" s="60"/>
    </row>
    <row r="10" spans="1:38" ht="81" customHeight="1">
      <c r="A10" s="76">
        <v>4</v>
      </c>
      <c r="B10" s="76">
        <v>17058050</v>
      </c>
      <c r="C10" s="77" t="s">
        <v>93</v>
      </c>
      <c r="D10" s="78" t="s">
        <v>94</v>
      </c>
      <c r="E10" s="76" t="s">
        <v>493</v>
      </c>
      <c r="F10" s="79" t="s">
        <v>95</v>
      </c>
      <c r="G10" s="76" t="s">
        <v>205</v>
      </c>
      <c r="H10" s="76" t="s">
        <v>149</v>
      </c>
      <c r="I10" s="76" t="s">
        <v>150</v>
      </c>
      <c r="J10" s="76" t="s">
        <v>151</v>
      </c>
      <c r="K10" s="76">
        <v>60340102</v>
      </c>
      <c r="L10" s="76" t="s">
        <v>69</v>
      </c>
      <c r="M10" s="76"/>
      <c r="N10" s="76" t="s">
        <v>494</v>
      </c>
      <c r="O10" s="76" t="s">
        <v>495</v>
      </c>
      <c r="P10" s="76" t="s">
        <v>154</v>
      </c>
      <c r="Q10" s="76" t="s">
        <v>496</v>
      </c>
      <c r="R10" s="76"/>
      <c r="S10" s="80"/>
      <c r="T10" s="81"/>
      <c r="U10" s="82"/>
      <c r="V10" s="76" t="s">
        <v>96</v>
      </c>
      <c r="W10" s="76" t="s">
        <v>156</v>
      </c>
      <c r="X10" s="80"/>
      <c r="Y10" s="76"/>
      <c r="Z10" s="76"/>
      <c r="AA10" s="76"/>
      <c r="AB10" s="76"/>
      <c r="AC10" s="76"/>
      <c r="AD10" s="76"/>
      <c r="AE10" s="79" t="s">
        <v>97</v>
      </c>
      <c r="AF10" s="83" t="s">
        <v>98</v>
      </c>
      <c r="AG10" s="80"/>
      <c r="AH10" s="98"/>
      <c r="AI10" s="88"/>
    </row>
    <row r="11" spans="1:38" ht="81" customHeight="1">
      <c r="A11" s="70">
        <v>5</v>
      </c>
      <c r="B11" s="76" t="e">
        <v>#N/A</v>
      </c>
      <c r="C11" s="77" t="s">
        <v>39</v>
      </c>
      <c r="D11" s="78" t="s">
        <v>407</v>
      </c>
      <c r="E11" s="76" t="s">
        <v>678</v>
      </c>
      <c r="F11" s="79" t="s">
        <v>408</v>
      </c>
      <c r="G11" s="76" t="s">
        <v>205</v>
      </c>
      <c r="H11" s="76" t="s">
        <v>55</v>
      </c>
      <c r="I11" s="76" t="s">
        <v>425</v>
      </c>
      <c r="J11" s="76" t="s">
        <v>217</v>
      </c>
      <c r="K11" s="76">
        <v>60310106</v>
      </c>
      <c r="L11" s="76" t="s">
        <v>457</v>
      </c>
      <c r="M11" s="76"/>
      <c r="N11" s="76" t="s">
        <v>679</v>
      </c>
      <c r="O11" s="76" t="s">
        <v>680</v>
      </c>
      <c r="P11" s="76" t="s">
        <v>154</v>
      </c>
      <c r="Q11" s="76" t="s">
        <v>681</v>
      </c>
      <c r="R11" s="76"/>
      <c r="S11" s="80"/>
      <c r="T11" s="81"/>
      <c r="U11" s="82"/>
      <c r="V11" s="76" t="s">
        <v>36</v>
      </c>
      <c r="W11" s="76" t="s">
        <v>222</v>
      </c>
      <c r="X11" s="80"/>
      <c r="Y11" s="76"/>
      <c r="Z11" s="76"/>
      <c r="AA11" s="76"/>
      <c r="AB11" s="76"/>
      <c r="AC11" s="76"/>
      <c r="AD11" s="76"/>
      <c r="AE11" s="79" t="s">
        <v>409</v>
      </c>
      <c r="AF11" s="83" t="s">
        <v>410</v>
      </c>
      <c r="AG11" s="76">
        <v>17700</v>
      </c>
      <c r="AH11" s="98"/>
      <c r="AI11" s="88"/>
    </row>
    <row r="12" spans="1:38" ht="81" customHeight="1">
      <c r="A12" s="76">
        <v>6</v>
      </c>
      <c r="B12" s="76">
        <v>17058165</v>
      </c>
      <c r="C12" s="77" t="s">
        <v>127</v>
      </c>
      <c r="D12" s="78" t="s">
        <v>128</v>
      </c>
      <c r="E12" s="76" t="s">
        <v>518</v>
      </c>
      <c r="F12" s="79" t="s">
        <v>129</v>
      </c>
      <c r="G12" s="76" t="s">
        <v>216</v>
      </c>
      <c r="H12" s="76" t="s">
        <v>55</v>
      </c>
      <c r="I12" s="76" t="s">
        <v>206</v>
      </c>
      <c r="J12" s="76" t="s">
        <v>151</v>
      </c>
      <c r="K12" s="76">
        <v>60340201</v>
      </c>
      <c r="L12" s="76" t="s">
        <v>75</v>
      </c>
      <c r="M12" s="76"/>
      <c r="N12" s="76" t="s">
        <v>519</v>
      </c>
      <c r="O12" s="76" t="s">
        <v>520</v>
      </c>
      <c r="P12" s="76" t="s">
        <v>521</v>
      </c>
      <c r="Q12" s="76" t="s">
        <v>522</v>
      </c>
      <c r="R12" s="76"/>
      <c r="S12" s="76"/>
      <c r="T12" s="81"/>
      <c r="U12" s="82"/>
      <c r="V12" s="76" t="s">
        <v>36</v>
      </c>
      <c r="W12" s="76" t="s">
        <v>156</v>
      </c>
      <c r="X12" s="80"/>
      <c r="Y12" s="76"/>
      <c r="Z12" s="76"/>
      <c r="AA12" s="76"/>
      <c r="AB12" s="76"/>
      <c r="AC12" s="76"/>
      <c r="AD12" s="76"/>
      <c r="AE12" s="79" t="s">
        <v>130</v>
      </c>
      <c r="AF12" s="83" t="s">
        <v>131</v>
      </c>
      <c r="AG12" s="80"/>
      <c r="AH12" s="98"/>
      <c r="AI12" s="88"/>
    </row>
    <row r="13" spans="1:38" ht="81" customHeight="1">
      <c r="A13" s="70">
        <v>7</v>
      </c>
      <c r="B13" s="76">
        <v>17058111</v>
      </c>
      <c r="C13" s="77" t="s">
        <v>268</v>
      </c>
      <c r="D13" s="78" t="s">
        <v>375</v>
      </c>
      <c r="E13" s="76" t="s">
        <v>584</v>
      </c>
      <c r="F13" s="79" t="s">
        <v>269</v>
      </c>
      <c r="G13" s="76" t="s">
        <v>498</v>
      </c>
      <c r="H13" s="76" t="s">
        <v>55</v>
      </c>
      <c r="I13" s="76" t="s">
        <v>170</v>
      </c>
      <c r="J13" s="76" t="s">
        <v>151</v>
      </c>
      <c r="K13" s="76">
        <v>60340410</v>
      </c>
      <c r="L13" s="76"/>
      <c r="M13" s="76"/>
      <c r="N13" s="76" t="s">
        <v>585</v>
      </c>
      <c r="O13" s="76" t="s">
        <v>578</v>
      </c>
      <c r="P13" s="76" t="s">
        <v>154</v>
      </c>
      <c r="Q13" s="76" t="s">
        <v>586</v>
      </c>
      <c r="R13" s="76"/>
      <c r="S13" s="80"/>
      <c r="T13" s="81"/>
      <c r="U13" s="82"/>
      <c r="V13" s="76" t="s">
        <v>36</v>
      </c>
      <c r="W13" s="76" t="s">
        <v>156</v>
      </c>
      <c r="X13" s="80"/>
      <c r="Y13" s="76"/>
      <c r="Z13" s="76"/>
      <c r="AA13" s="76"/>
      <c r="AB13" s="76"/>
      <c r="AC13" s="76"/>
      <c r="AD13" s="76"/>
      <c r="AE13" s="79" t="s">
        <v>270</v>
      </c>
      <c r="AF13" s="83" t="s">
        <v>376</v>
      </c>
      <c r="AG13" s="76"/>
      <c r="AH13" s="98"/>
      <c r="AI13" s="88"/>
    </row>
    <row r="14" spans="1:38" ht="81" customHeight="1">
      <c r="A14" s="76">
        <v>8</v>
      </c>
      <c r="B14" s="76">
        <v>17058052</v>
      </c>
      <c r="C14" s="77" t="s">
        <v>88</v>
      </c>
      <c r="D14" s="78" t="s">
        <v>89</v>
      </c>
      <c r="E14" s="76" t="s">
        <v>490</v>
      </c>
      <c r="F14" s="79" t="s">
        <v>90</v>
      </c>
      <c r="G14" s="76" t="s">
        <v>447</v>
      </c>
      <c r="H14" s="76" t="s">
        <v>55</v>
      </c>
      <c r="I14" s="76" t="s">
        <v>150</v>
      </c>
      <c r="J14" s="76" t="s">
        <v>151</v>
      </c>
      <c r="K14" s="76">
        <v>60340102</v>
      </c>
      <c r="L14" s="76" t="s">
        <v>69</v>
      </c>
      <c r="M14" s="76"/>
      <c r="N14" s="76" t="s">
        <v>491</v>
      </c>
      <c r="O14" s="76" t="s">
        <v>474</v>
      </c>
      <c r="P14" s="76" t="s">
        <v>154</v>
      </c>
      <c r="Q14" s="76" t="s">
        <v>492</v>
      </c>
      <c r="R14" s="76"/>
      <c r="S14" s="80"/>
      <c r="T14" s="81"/>
      <c r="U14" s="82"/>
      <c r="V14" s="76" t="s">
        <v>36</v>
      </c>
      <c r="W14" s="76" t="s">
        <v>156</v>
      </c>
      <c r="X14" s="80"/>
      <c r="Y14" s="76"/>
      <c r="Z14" s="76"/>
      <c r="AA14" s="76"/>
      <c r="AB14" s="76"/>
      <c r="AC14" s="76"/>
      <c r="AD14" s="76"/>
      <c r="AE14" s="79" t="s">
        <v>91</v>
      </c>
      <c r="AF14" s="83" t="s">
        <v>92</v>
      </c>
      <c r="AG14" s="80" t="s">
        <v>316</v>
      </c>
      <c r="AH14" s="98"/>
      <c r="AI14" s="88"/>
    </row>
    <row r="15" spans="1:38" ht="81" customHeight="1">
      <c r="A15" s="70">
        <v>9</v>
      </c>
      <c r="B15" s="76">
        <v>17058167</v>
      </c>
      <c r="C15" s="77" t="s">
        <v>303</v>
      </c>
      <c r="D15" s="78" t="s">
        <v>133</v>
      </c>
      <c r="E15" s="76" t="s">
        <v>305</v>
      </c>
      <c r="F15" s="79" t="s">
        <v>304</v>
      </c>
      <c r="G15" s="76" t="s">
        <v>216</v>
      </c>
      <c r="H15" s="76" t="s">
        <v>149</v>
      </c>
      <c r="I15" s="76" t="s">
        <v>206</v>
      </c>
      <c r="J15" s="76" t="s">
        <v>151</v>
      </c>
      <c r="K15" s="76">
        <v>60340201</v>
      </c>
      <c r="L15" s="76" t="s">
        <v>75</v>
      </c>
      <c r="M15" s="76"/>
      <c r="N15" s="76" t="s">
        <v>306</v>
      </c>
      <c r="O15" s="76" t="s">
        <v>307</v>
      </c>
      <c r="P15" s="76" t="s">
        <v>308</v>
      </c>
      <c r="Q15" s="76" t="s">
        <v>309</v>
      </c>
      <c r="R15" s="76"/>
      <c r="S15" s="80"/>
      <c r="T15" s="81"/>
      <c r="U15" s="82"/>
      <c r="V15" s="76" t="s">
        <v>36</v>
      </c>
      <c r="W15" s="76" t="s">
        <v>156</v>
      </c>
      <c r="X15" s="80"/>
      <c r="Y15" s="76"/>
      <c r="Z15" s="76"/>
      <c r="AA15" s="76"/>
      <c r="AB15" s="76"/>
      <c r="AC15" s="76"/>
      <c r="AD15" s="76"/>
      <c r="AE15" s="79" t="s">
        <v>310</v>
      </c>
      <c r="AF15" s="83" t="s">
        <v>311</v>
      </c>
      <c r="AG15" s="80"/>
      <c r="AH15" s="98"/>
      <c r="AI15" s="88"/>
    </row>
    <row r="16" spans="1:38" ht="81" customHeight="1">
      <c r="A16" s="76">
        <v>10</v>
      </c>
      <c r="B16" s="76">
        <v>17058168</v>
      </c>
      <c r="C16" s="77" t="s">
        <v>132</v>
      </c>
      <c r="D16" s="78" t="s">
        <v>133</v>
      </c>
      <c r="E16" s="76" t="s">
        <v>523</v>
      </c>
      <c r="F16" s="79" t="s">
        <v>134</v>
      </c>
      <c r="G16" s="76" t="s">
        <v>205</v>
      </c>
      <c r="H16" s="76" t="s">
        <v>149</v>
      </c>
      <c r="I16" s="76" t="s">
        <v>206</v>
      </c>
      <c r="J16" s="76" t="s">
        <v>151</v>
      </c>
      <c r="K16" s="76">
        <v>60340201</v>
      </c>
      <c r="L16" s="76" t="s">
        <v>75</v>
      </c>
      <c r="M16" s="76"/>
      <c r="N16" s="76" t="s">
        <v>524</v>
      </c>
      <c r="O16" s="76" t="s">
        <v>520</v>
      </c>
      <c r="P16" s="76" t="s">
        <v>521</v>
      </c>
      <c r="Q16" s="76" t="s">
        <v>525</v>
      </c>
      <c r="R16" s="76"/>
      <c r="S16" s="76"/>
      <c r="T16" s="81"/>
      <c r="U16" s="82"/>
      <c r="V16" s="76" t="s">
        <v>36</v>
      </c>
      <c r="W16" s="76" t="s">
        <v>156</v>
      </c>
      <c r="X16" s="80"/>
      <c r="Y16" s="76"/>
      <c r="Z16" s="76"/>
      <c r="AA16" s="76"/>
      <c r="AB16" s="76"/>
      <c r="AC16" s="76"/>
      <c r="AD16" s="76"/>
      <c r="AE16" s="79" t="s">
        <v>135</v>
      </c>
      <c r="AF16" s="83" t="s">
        <v>136</v>
      </c>
      <c r="AG16" s="80"/>
      <c r="AH16" s="98"/>
      <c r="AI16" s="88"/>
    </row>
    <row r="17" spans="1:38" ht="81" customHeight="1">
      <c r="A17" s="70">
        <v>11</v>
      </c>
      <c r="B17" s="76">
        <v>17058170</v>
      </c>
      <c r="C17" s="77" t="s">
        <v>334</v>
      </c>
      <c r="D17" s="78" t="s">
        <v>335</v>
      </c>
      <c r="E17" s="76" t="s">
        <v>611</v>
      </c>
      <c r="F17" s="79" t="s">
        <v>336</v>
      </c>
      <c r="G17" s="76" t="s">
        <v>216</v>
      </c>
      <c r="H17" s="76" t="s">
        <v>55</v>
      </c>
      <c r="I17" s="76" t="s">
        <v>206</v>
      </c>
      <c r="J17" s="76" t="s">
        <v>151</v>
      </c>
      <c r="K17" s="76">
        <v>60340201</v>
      </c>
      <c r="L17" s="76" t="s">
        <v>75</v>
      </c>
      <c r="M17" s="76"/>
      <c r="N17" s="76" t="s">
        <v>612</v>
      </c>
      <c r="O17" s="76" t="s">
        <v>613</v>
      </c>
      <c r="P17" s="76" t="s">
        <v>154</v>
      </c>
      <c r="Q17" s="76" t="s">
        <v>614</v>
      </c>
      <c r="R17" s="76"/>
      <c r="S17" s="80"/>
      <c r="T17" s="81"/>
      <c r="U17" s="82"/>
      <c r="V17" s="76" t="s">
        <v>36</v>
      </c>
      <c r="W17" s="76" t="s">
        <v>156</v>
      </c>
      <c r="X17" s="80"/>
      <c r="Y17" s="76"/>
      <c r="Z17" s="76"/>
      <c r="AA17" s="76"/>
      <c r="AB17" s="76"/>
      <c r="AC17" s="76"/>
      <c r="AD17" s="76"/>
      <c r="AE17" s="79" t="s">
        <v>337</v>
      </c>
      <c r="AF17" s="83" t="s">
        <v>338</v>
      </c>
      <c r="AG17" s="80"/>
      <c r="AH17" s="98"/>
      <c r="AI17" s="88"/>
    </row>
    <row r="18" spans="1:38" ht="81" customHeight="1">
      <c r="A18" s="76">
        <v>12</v>
      </c>
      <c r="B18" s="76">
        <v>17058113</v>
      </c>
      <c r="C18" s="77" t="s">
        <v>342</v>
      </c>
      <c r="D18" s="78" t="s">
        <v>335</v>
      </c>
      <c r="E18" s="76" t="s">
        <v>621</v>
      </c>
      <c r="F18" s="79" t="s">
        <v>343</v>
      </c>
      <c r="G18" s="76" t="s">
        <v>567</v>
      </c>
      <c r="H18" s="76" t="s">
        <v>55</v>
      </c>
      <c r="I18" s="76" t="s">
        <v>170</v>
      </c>
      <c r="J18" s="76" t="s">
        <v>151</v>
      </c>
      <c r="K18" s="76">
        <v>60340410</v>
      </c>
      <c r="L18" s="76"/>
      <c r="M18" s="76"/>
      <c r="N18" s="76" t="s">
        <v>622</v>
      </c>
      <c r="O18" s="76" t="s">
        <v>578</v>
      </c>
      <c r="P18" s="76" t="s">
        <v>154</v>
      </c>
      <c r="Q18" s="76" t="s">
        <v>623</v>
      </c>
      <c r="R18" s="76"/>
      <c r="S18" s="80"/>
      <c r="T18" s="81"/>
      <c r="U18" s="82"/>
      <c r="V18" s="76" t="s">
        <v>36</v>
      </c>
      <c r="W18" s="76" t="s">
        <v>156</v>
      </c>
      <c r="X18" s="80"/>
      <c r="Y18" s="76"/>
      <c r="Z18" s="76"/>
      <c r="AA18" s="76"/>
      <c r="AB18" s="76"/>
      <c r="AC18" s="76"/>
      <c r="AD18" s="76"/>
      <c r="AE18" s="79"/>
      <c r="AF18" s="83"/>
      <c r="AG18" s="76" t="s">
        <v>344</v>
      </c>
      <c r="AH18" s="98"/>
      <c r="AI18" s="88"/>
    </row>
    <row r="19" spans="1:38" ht="81" customHeight="1">
      <c r="A19" s="70">
        <v>13</v>
      </c>
      <c r="B19" s="76">
        <v>17058054</v>
      </c>
      <c r="C19" s="77" t="s">
        <v>240</v>
      </c>
      <c r="D19" s="78" t="s">
        <v>241</v>
      </c>
      <c r="E19" s="76" t="s">
        <v>559</v>
      </c>
      <c r="F19" s="79" t="s">
        <v>242</v>
      </c>
      <c r="G19" s="76" t="s">
        <v>205</v>
      </c>
      <c r="H19" s="76" t="s">
        <v>55</v>
      </c>
      <c r="I19" s="76" t="s">
        <v>150</v>
      </c>
      <c r="J19" s="76" t="s">
        <v>151</v>
      </c>
      <c r="K19" s="76">
        <v>60340102</v>
      </c>
      <c r="L19" s="76" t="s">
        <v>69</v>
      </c>
      <c r="M19" s="76"/>
      <c r="N19" s="76" t="s">
        <v>560</v>
      </c>
      <c r="O19" s="76" t="s">
        <v>561</v>
      </c>
      <c r="P19" s="76" t="s">
        <v>154</v>
      </c>
      <c r="Q19" s="76" t="s">
        <v>562</v>
      </c>
      <c r="R19" s="76"/>
      <c r="S19" s="80"/>
      <c r="T19" s="81"/>
      <c r="U19" s="82"/>
      <c r="V19" s="76" t="s">
        <v>36</v>
      </c>
      <c r="W19" s="76" t="s">
        <v>156</v>
      </c>
      <c r="X19" s="80"/>
      <c r="Y19" s="76"/>
      <c r="Z19" s="76"/>
      <c r="AA19" s="76"/>
      <c r="AB19" s="76"/>
      <c r="AC19" s="76"/>
      <c r="AD19" s="76"/>
      <c r="AE19" s="79" t="s">
        <v>243</v>
      </c>
      <c r="AF19" s="83" t="s">
        <v>244</v>
      </c>
      <c r="AG19" s="80"/>
      <c r="AH19" s="98"/>
      <c r="AI19" s="88"/>
    </row>
    <row r="20" spans="1:38" ht="81" customHeight="1">
      <c r="A20" s="76">
        <v>14</v>
      </c>
      <c r="B20" s="76">
        <v>17058114</v>
      </c>
      <c r="C20" s="77" t="s">
        <v>179</v>
      </c>
      <c r="D20" s="78" t="s">
        <v>180</v>
      </c>
      <c r="E20" s="76" t="s">
        <v>535</v>
      </c>
      <c r="F20" s="79" t="s">
        <v>181</v>
      </c>
      <c r="G20" s="76" t="s">
        <v>536</v>
      </c>
      <c r="H20" s="76" t="s">
        <v>149</v>
      </c>
      <c r="I20" s="76" t="s">
        <v>170</v>
      </c>
      <c r="J20" s="76" t="s">
        <v>151</v>
      </c>
      <c r="K20" s="76">
        <v>60340410</v>
      </c>
      <c r="L20" s="76" t="s">
        <v>42</v>
      </c>
      <c r="M20" s="76"/>
      <c r="N20" s="76" t="s">
        <v>537</v>
      </c>
      <c r="O20" s="76" t="s">
        <v>538</v>
      </c>
      <c r="P20" s="76" t="s">
        <v>154</v>
      </c>
      <c r="Q20" s="76" t="s">
        <v>539</v>
      </c>
      <c r="R20" s="76"/>
      <c r="S20" s="76"/>
      <c r="T20" s="81"/>
      <c r="U20" s="82"/>
      <c r="V20" s="76" t="s">
        <v>36</v>
      </c>
      <c r="W20" s="76" t="s">
        <v>156</v>
      </c>
      <c r="X20" s="80"/>
      <c r="Y20" s="76"/>
      <c r="Z20" s="76"/>
      <c r="AA20" s="76"/>
      <c r="AB20" s="76"/>
      <c r="AC20" s="76"/>
      <c r="AD20" s="76"/>
      <c r="AE20" s="79" t="s">
        <v>182</v>
      </c>
      <c r="AF20" s="83" t="s">
        <v>183</v>
      </c>
      <c r="AG20" s="80"/>
      <c r="AH20" s="98"/>
      <c r="AI20" s="88"/>
      <c r="AL20" s="90"/>
    </row>
    <row r="21" spans="1:38" ht="81" customHeight="1">
      <c r="A21" s="70">
        <v>15</v>
      </c>
      <c r="B21" s="76">
        <v>17058171</v>
      </c>
      <c r="C21" s="77" t="s">
        <v>111</v>
      </c>
      <c r="D21" s="78" t="s">
        <v>112</v>
      </c>
      <c r="E21" s="76" t="s">
        <v>506</v>
      </c>
      <c r="F21" s="79" t="s">
        <v>113</v>
      </c>
      <c r="G21" s="76" t="s">
        <v>148</v>
      </c>
      <c r="H21" s="76" t="s">
        <v>149</v>
      </c>
      <c r="I21" s="76" t="s">
        <v>206</v>
      </c>
      <c r="J21" s="76" t="s">
        <v>151</v>
      </c>
      <c r="K21" s="76">
        <v>60340201</v>
      </c>
      <c r="L21" s="76" t="s">
        <v>75</v>
      </c>
      <c r="M21" s="76"/>
      <c r="N21" s="76" t="s">
        <v>507</v>
      </c>
      <c r="O21" s="76" t="s">
        <v>508</v>
      </c>
      <c r="P21" s="76" t="s">
        <v>154</v>
      </c>
      <c r="Q21" s="76" t="s">
        <v>509</v>
      </c>
      <c r="R21" s="76"/>
      <c r="S21" s="80"/>
      <c r="T21" s="81"/>
      <c r="U21" s="82"/>
      <c r="V21" s="76" t="s">
        <v>36</v>
      </c>
      <c r="W21" s="76" t="s">
        <v>156</v>
      </c>
      <c r="X21" s="80"/>
      <c r="Y21" s="76"/>
      <c r="Z21" s="76"/>
      <c r="AA21" s="76"/>
      <c r="AB21" s="76"/>
      <c r="AC21" s="76"/>
      <c r="AD21" s="76"/>
      <c r="AE21" s="79" t="s">
        <v>114</v>
      </c>
      <c r="AF21" s="83" t="s">
        <v>115</v>
      </c>
      <c r="AG21" s="80"/>
      <c r="AH21" s="98"/>
      <c r="AI21" s="88"/>
    </row>
    <row r="22" spans="1:38" ht="81" customHeight="1">
      <c r="A22" s="76">
        <v>16</v>
      </c>
      <c r="B22" s="76">
        <v>17058000</v>
      </c>
      <c r="C22" s="77" t="s">
        <v>411</v>
      </c>
      <c r="D22" s="78" t="s">
        <v>412</v>
      </c>
      <c r="E22" s="76" t="s">
        <v>682</v>
      </c>
      <c r="F22" s="79" t="s">
        <v>413</v>
      </c>
      <c r="G22" s="76" t="s">
        <v>205</v>
      </c>
      <c r="H22" s="76" t="s">
        <v>149</v>
      </c>
      <c r="I22" s="76" t="s">
        <v>425</v>
      </c>
      <c r="J22" s="76" t="s">
        <v>151</v>
      </c>
      <c r="K22" s="76">
        <v>60310106</v>
      </c>
      <c r="L22" s="76" t="s">
        <v>457</v>
      </c>
      <c r="M22" s="76"/>
      <c r="N22" s="76" t="s">
        <v>683</v>
      </c>
      <c r="O22" s="76" t="s">
        <v>684</v>
      </c>
      <c r="P22" s="76" t="s">
        <v>154</v>
      </c>
      <c r="Q22" s="76" t="s">
        <v>685</v>
      </c>
      <c r="R22" s="76"/>
      <c r="S22" s="80"/>
      <c r="T22" s="81"/>
      <c r="U22" s="82"/>
      <c r="V22" s="76" t="s">
        <v>36</v>
      </c>
      <c r="W22" s="76" t="s">
        <v>156</v>
      </c>
      <c r="X22" s="80"/>
      <c r="Y22" s="76"/>
      <c r="Z22" s="76"/>
      <c r="AA22" s="76"/>
      <c r="AB22" s="76"/>
      <c r="AC22" s="76"/>
      <c r="AD22" s="76"/>
      <c r="AE22" s="79" t="s">
        <v>414</v>
      </c>
      <c r="AF22" s="83" t="s">
        <v>415</v>
      </c>
      <c r="AG22" s="76"/>
      <c r="AH22" s="98"/>
      <c r="AI22" s="88"/>
    </row>
    <row r="23" spans="1:38" ht="81" customHeight="1">
      <c r="A23" s="70">
        <v>17</v>
      </c>
      <c r="B23" s="76">
        <v>17058059</v>
      </c>
      <c r="C23" s="77" t="s">
        <v>367</v>
      </c>
      <c r="D23" s="78" t="s">
        <v>67</v>
      </c>
      <c r="E23" s="76" t="s">
        <v>641</v>
      </c>
      <c r="F23" s="79" t="s">
        <v>368</v>
      </c>
      <c r="G23" s="76" t="s">
        <v>205</v>
      </c>
      <c r="H23" s="76" t="s">
        <v>55</v>
      </c>
      <c r="I23" s="76" t="s">
        <v>150</v>
      </c>
      <c r="J23" s="76" t="s">
        <v>151</v>
      </c>
      <c r="K23" s="76">
        <v>60340102</v>
      </c>
      <c r="L23" s="76" t="s">
        <v>69</v>
      </c>
      <c r="M23" s="76"/>
      <c r="N23" s="76" t="s">
        <v>642</v>
      </c>
      <c r="O23" s="76" t="s">
        <v>643</v>
      </c>
      <c r="P23" s="76" t="s">
        <v>154</v>
      </c>
      <c r="Q23" s="76" t="s">
        <v>644</v>
      </c>
      <c r="R23" s="76"/>
      <c r="S23" s="80"/>
      <c r="T23" s="81"/>
      <c r="U23" s="82"/>
      <c r="V23" s="76" t="s">
        <v>36</v>
      </c>
      <c r="W23" s="76" t="s">
        <v>156</v>
      </c>
      <c r="X23" s="80"/>
      <c r="Y23" s="76"/>
      <c r="Z23" s="76"/>
      <c r="AA23" s="76"/>
      <c r="AB23" s="76"/>
      <c r="AC23" s="76"/>
      <c r="AD23" s="76"/>
      <c r="AE23" s="79" t="s">
        <v>369</v>
      </c>
      <c r="AF23" s="83" t="s">
        <v>370</v>
      </c>
      <c r="AG23" s="76"/>
      <c r="AH23" s="98"/>
      <c r="AI23" s="88"/>
    </row>
    <row r="24" spans="1:38" ht="81" customHeight="1">
      <c r="A24" s="76">
        <v>18</v>
      </c>
      <c r="B24" s="76">
        <v>17058060</v>
      </c>
      <c r="C24" s="77" t="s">
        <v>66</v>
      </c>
      <c r="D24" s="78" t="s">
        <v>67</v>
      </c>
      <c r="E24" s="76" t="s">
        <v>471</v>
      </c>
      <c r="F24" s="79" t="s">
        <v>68</v>
      </c>
      <c r="G24" s="76" t="s">
        <v>472</v>
      </c>
      <c r="H24" s="76" t="s">
        <v>55</v>
      </c>
      <c r="I24" s="76" t="s">
        <v>150</v>
      </c>
      <c r="J24" s="76" t="s">
        <v>151</v>
      </c>
      <c r="K24" s="76">
        <v>60340102</v>
      </c>
      <c r="L24" s="76" t="s">
        <v>69</v>
      </c>
      <c r="M24" s="76"/>
      <c r="N24" s="76" t="s">
        <v>473</v>
      </c>
      <c r="O24" s="76" t="s">
        <v>474</v>
      </c>
      <c r="P24" s="76" t="s">
        <v>154</v>
      </c>
      <c r="Q24" s="76" t="s">
        <v>475</v>
      </c>
      <c r="R24" s="76"/>
      <c r="S24" s="80"/>
      <c r="T24" s="81"/>
      <c r="U24" s="82"/>
      <c r="V24" s="76" t="s">
        <v>36</v>
      </c>
      <c r="W24" s="76" t="s">
        <v>156</v>
      </c>
      <c r="X24" s="80"/>
      <c r="Y24" s="76"/>
      <c r="Z24" s="76"/>
      <c r="AA24" s="76"/>
      <c r="AB24" s="76"/>
      <c r="AC24" s="76"/>
      <c r="AD24" s="76"/>
      <c r="AE24" s="79" t="s">
        <v>70</v>
      </c>
      <c r="AF24" s="83" t="s">
        <v>71</v>
      </c>
      <c r="AG24" s="80"/>
      <c r="AH24" s="98"/>
      <c r="AI24" s="88"/>
    </row>
    <row r="25" spans="1:38" ht="81" customHeight="1">
      <c r="A25" s="70">
        <v>19</v>
      </c>
      <c r="B25" s="76">
        <v>17058123</v>
      </c>
      <c r="C25" s="77" t="s">
        <v>45</v>
      </c>
      <c r="D25" s="78" t="s">
        <v>46</v>
      </c>
      <c r="E25" s="76" t="s">
        <v>467</v>
      </c>
      <c r="F25" s="79" t="s">
        <v>47</v>
      </c>
      <c r="G25" s="76" t="s">
        <v>468</v>
      </c>
      <c r="H25" s="76" t="s">
        <v>55</v>
      </c>
      <c r="I25" s="76" t="s">
        <v>170</v>
      </c>
      <c r="J25" s="76" t="s">
        <v>151</v>
      </c>
      <c r="K25" s="76">
        <v>60340410</v>
      </c>
      <c r="L25" s="76" t="s">
        <v>42</v>
      </c>
      <c r="M25" s="76"/>
      <c r="N25" s="76" t="s">
        <v>469</v>
      </c>
      <c r="O25" s="76" t="s">
        <v>60</v>
      </c>
      <c r="P25" s="76" t="s">
        <v>154</v>
      </c>
      <c r="Q25" s="76" t="s">
        <v>470</v>
      </c>
      <c r="R25" s="76"/>
      <c r="S25" s="80"/>
      <c r="T25" s="81"/>
      <c r="U25" s="82"/>
      <c r="V25" s="76" t="s">
        <v>36</v>
      </c>
      <c r="W25" s="76" t="s">
        <v>156</v>
      </c>
      <c r="X25" s="80"/>
      <c r="Y25" s="76"/>
      <c r="Z25" s="76"/>
      <c r="AA25" s="76"/>
      <c r="AB25" s="76"/>
      <c r="AC25" s="76"/>
      <c r="AD25" s="76"/>
      <c r="AE25" s="79" t="s">
        <v>48</v>
      </c>
      <c r="AF25" s="83" t="s">
        <v>49</v>
      </c>
      <c r="AG25" s="80"/>
      <c r="AH25" s="98"/>
      <c r="AI25" s="88"/>
    </row>
    <row r="26" spans="1:38" ht="81" customHeight="1">
      <c r="A26" s="76">
        <v>20</v>
      </c>
      <c r="B26" s="76">
        <v>17058062</v>
      </c>
      <c r="C26" s="77" t="s">
        <v>391</v>
      </c>
      <c r="D26" s="78" t="s">
        <v>392</v>
      </c>
      <c r="E26" s="76" t="s">
        <v>661</v>
      </c>
      <c r="F26" s="79" t="s">
        <v>393</v>
      </c>
      <c r="G26" s="76" t="s">
        <v>205</v>
      </c>
      <c r="H26" s="76" t="s">
        <v>149</v>
      </c>
      <c r="I26" s="76" t="s">
        <v>150</v>
      </c>
      <c r="J26" s="76" t="s">
        <v>151</v>
      </c>
      <c r="K26" s="76">
        <v>60340102</v>
      </c>
      <c r="L26" s="76" t="s">
        <v>69</v>
      </c>
      <c r="M26" s="76"/>
      <c r="N26" s="76" t="s">
        <v>662</v>
      </c>
      <c r="O26" s="76" t="s">
        <v>663</v>
      </c>
      <c r="P26" s="76" t="s">
        <v>154</v>
      </c>
      <c r="Q26" s="76" t="s">
        <v>664</v>
      </c>
      <c r="R26" s="76"/>
      <c r="S26" s="80"/>
      <c r="T26" s="81"/>
      <c r="U26" s="82"/>
      <c r="V26" s="76" t="s">
        <v>36</v>
      </c>
      <c r="W26" s="76" t="s">
        <v>156</v>
      </c>
      <c r="X26" s="80"/>
      <c r="Y26" s="76"/>
      <c r="Z26" s="76"/>
      <c r="AA26" s="76"/>
      <c r="AB26" s="76"/>
      <c r="AC26" s="76"/>
      <c r="AD26" s="76"/>
      <c r="AE26" s="79" t="s">
        <v>394</v>
      </c>
      <c r="AF26" s="83" t="s">
        <v>395</v>
      </c>
      <c r="AG26" s="76"/>
      <c r="AH26" s="98"/>
      <c r="AI26" s="88"/>
    </row>
    <row r="27" spans="1:38" ht="89.25" customHeight="1">
      <c r="A27" s="70">
        <v>21</v>
      </c>
      <c r="B27" s="76">
        <v>17058177</v>
      </c>
      <c r="C27" s="77" t="s">
        <v>72</v>
      </c>
      <c r="D27" s="78" t="s">
        <v>73</v>
      </c>
      <c r="E27" s="76" t="s">
        <v>476</v>
      </c>
      <c r="F27" s="79" t="s">
        <v>74</v>
      </c>
      <c r="G27" s="76" t="s">
        <v>477</v>
      </c>
      <c r="H27" s="76" t="s">
        <v>149</v>
      </c>
      <c r="I27" s="76" t="s">
        <v>206</v>
      </c>
      <c r="J27" s="76" t="s">
        <v>151</v>
      </c>
      <c r="K27" s="76">
        <v>60340201</v>
      </c>
      <c r="L27" s="76" t="s">
        <v>75</v>
      </c>
      <c r="M27" s="76"/>
      <c r="N27" s="76" t="s">
        <v>478</v>
      </c>
      <c r="O27" s="76" t="s">
        <v>479</v>
      </c>
      <c r="P27" s="76" t="s">
        <v>480</v>
      </c>
      <c r="Q27" s="76" t="s">
        <v>481</v>
      </c>
      <c r="R27" s="76"/>
      <c r="S27" s="80"/>
      <c r="T27" s="81"/>
      <c r="U27" s="82"/>
      <c r="V27" s="76" t="s">
        <v>36</v>
      </c>
      <c r="W27" s="76" t="s">
        <v>156</v>
      </c>
      <c r="X27" s="80"/>
      <c r="Y27" s="76"/>
      <c r="Z27" s="76"/>
      <c r="AA27" s="76"/>
      <c r="AB27" s="76"/>
      <c r="AC27" s="76"/>
      <c r="AD27" s="76"/>
      <c r="AE27" s="79" t="s">
        <v>76</v>
      </c>
      <c r="AF27" s="83" t="s">
        <v>77</v>
      </c>
      <c r="AG27" s="80"/>
      <c r="AH27" s="98"/>
      <c r="AI27" s="88"/>
    </row>
    <row r="28" spans="1:38" ht="103.5" customHeight="1">
      <c r="A28" s="76">
        <v>22</v>
      </c>
      <c r="B28" s="76">
        <v>17058001</v>
      </c>
      <c r="C28" s="77" t="s">
        <v>179</v>
      </c>
      <c r="D28" s="78" t="s">
        <v>436</v>
      </c>
      <c r="E28" s="76" t="s">
        <v>694</v>
      </c>
      <c r="F28" s="79" t="s">
        <v>437</v>
      </c>
      <c r="G28" s="76" t="s">
        <v>205</v>
      </c>
      <c r="H28" s="76" t="s">
        <v>149</v>
      </c>
      <c r="I28" s="76" t="s">
        <v>425</v>
      </c>
      <c r="J28" s="76" t="s">
        <v>151</v>
      </c>
      <c r="K28" s="76">
        <v>60310106</v>
      </c>
      <c r="L28" s="76" t="s">
        <v>457</v>
      </c>
      <c r="M28" s="76"/>
      <c r="N28" s="76" t="s">
        <v>695</v>
      </c>
      <c r="O28" s="76" t="s">
        <v>680</v>
      </c>
      <c r="P28" s="76" t="s">
        <v>154</v>
      </c>
      <c r="Q28" s="76" t="s">
        <v>696</v>
      </c>
      <c r="R28" s="76"/>
      <c r="S28" s="80"/>
      <c r="T28" s="81"/>
      <c r="U28" s="82"/>
      <c r="V28" s="76" t="s">
        <v>119</v>
      </c>
      <c r="W28" s="76" t="s">
        <v>156</v>
      </c>
      <c r="X28" s="80"/>
      <c r="Y28" s="76"/>
      <c r="Z28" s="76"/>
      <c r="AA28" s="76"/>
      <c r="AB28" s="76"/>
      <c r="AC28" s="76"/>
      <c r="AD28" s="76"/>
      <c r="AE28" s="79" t="s">
        <v>438</v>
      </c>
      <c r="AF28" s="83" t="s">
        <v>439</v>
      </c>
      <c r="AG28" s="76"/>
      <c r="AH28" s="98"/>
      <c r="AI28" s="88"/>
    </row>
    <row r="29" spans="1:38" ht="93" customHeight="1">
      <c r="A29" s="70">
        <v>23</v>
      </c>
      <c r="B29" s="76">
        <v>15055035</v>
      </c>
      <c r="C29" s="77" t="s">
        <v>142</v>
      </c>
      <c r="D29" s="78" t="s">
        <v>143</v>
      </c>
      <c r="E29" s="76" t="s">
        <v>215</v>
      </c>
      <c r="F29" s="79" t="s">
        <v>214</v>
      </c>
      <c r="G29" s="76" t="s">
        <v>216</v>
      </c>
      <c r="H29" s="76" t="s">
        <v>55</v>
      </c>
      <c r="I29" s="76" t="s">
        <v>150</v>
      </c>
      <c r="J29" s="76" t="s">
        <v>217</v>
      </c>
      <c r="K29" s="76">
        <v>60340102</v>
      </c>
      <c r="L29" s="76" t="s">
        <v>69</v>
      </c>
      <c r="M29" s="76"/>
      <c r="N29" s="76" t="s">
        <v>218</v>
      </c>
      <c r="O29" s="76" t="s">
        <v>219</v>
      </c>
      <c r="P29" s="76" t="s">
        <v>220</v>
      </c>
      <c r="Q29" s="76" t="s">
        <v>221</v>
      </c>
      <c r="R29" s="76" t="e">
        <v>#N/A</v>
      </c>
      <c r="S29" s="80"/>
      <c r="T29" s="81" t="e">
        <v>#N/A</v>
      </c>
      <c r="U29" s="82" t="e">
        <v>#N/A</v>
      </c>
      <c r="V29" s="76" t="s">
        <v>36</v>
      </c>
      <c r="W29" s="76" t="s">
        <v>222</v>
      </c>
      <c r="X29" s="80"/>
      <c r="Y29" s="76"/>
      <c r="Z29" s="76"/>
      <c r="AA29" s="76"/>
      <c r="AB29" s="76"/>
      <c r="AC29" s="76"/>
      <c r="AD29" s="76"/>
      <c r="AE29" s="79" t="s">
        <v>223</v>
      </c>
      <c r="AF29" s="83" t="s">
        <v>224</v>
      </c>
      <c r="AG29" s="80">
        <v>23250</v>
      </c>
      <c r="AH29" s="98"/>
      <c r="AI29" s="88"/>
    </row>
    <row r="30" spans="1:38" ht="78" customHeight="1">
      <c r="A30" s="76">
        <v>24</v>
      </c>
      <c r="B30" s="76">
        <v>17058064</v>
      </c>
      <c r="C30" s="77" t="s">
        <v>188</v>
      </c>
      <c r="D30" s="78" t="s">
        <v>143</v>
      </c>
      <c r="E30" s="76" t="s">
        <v>544</v>
      </c>
      <c r="F30" s="79" t="s">
        <v>189</v>
      </c>
      <c r="G30" s="76" t="s">
        <v>472</v>
      </c>
      <c r="H30" s="76" t="s">
        <v>55</v>
      </c>
      <c r="I30" s="76" t="s">
        <v>150</v>
      </c>
      <c r="J30" s="76" t="s">
        <v>151</v>
      </c>
      <c r="K30" s="76">
        <v>60340102</v>
      </c>
      <c r="L30" s="76" t="s">
        <v>69</v>
      </c>
      <c r="M30" s="76"/>
      <c r="N30" s="76" t="s">
        <v>545</v>
      </c>
      <c r="O30" s="76" t="s">
        <v>153</v>
      </c>
      <c r="P30" s="76" t="s">
        <v>154</v>
      </c>
      <c r="Q30" s="76" t="s">
        <v>546</v>
      </c>
      <c r="R30" s="76"/>
      <c r="S30" s="80"/>
      <c r="T30" s="81"/>
      <c r="U30" s="82"/>
      <c r="V30" s="76" t="s">
        <v>36</v>
      </c>
      <c r="W30" s="76" t="s">
        <v>156</v>
      </c>
      <c r="X30" s="80"/>
      <c r="Y30" s="76"/>
      <c r="Z30" s="76"/>
      <c r="AA30" s="76"/>
      <c r="AB30" s="76"/>
      <c r="AC30" s="76"/>
      <c r="AD30" s="76"/>
      <c r="AE30" s="79" t="s">
        <v>190</v>
      </c>
      <c r="AF30" s="83" t="s">
        <v>191</v>
      </c>
      <c r="AG30" s="80"/>
      <c r="AH30" s="98"/>
      <c r="AI30" s="88"/>
    </row>
    <row r="31" spans="1:38" ht="64.5" customHeight="1">
      <c r="A31" s="70">
        <v>25</v>
      </c>
      <c r="B31" s="76">
        <v>16055106</v>
      </c>
      <c r="C31" s="77" t="s">
        <v>50</v>
      </c>
      <c r="D31" s="78" t="s">
        <v>51</v>
      </c>
      <c r="E31" s="76" t="s">
        <v>52</v>
      </c>
      <c r="F31" s="79" t="s">
        <v>53</v>
      </c>
      <c r="G31" s="76" t="s">
        <v>54</v>
      </c>
      <c r="H31" s="76" t="s">
        <v>55</v>
      </c>
      <c r="I31" s="76" t="s">
        <v>56</v>
      </c>
      <c r="J31" s="76" t="s">
        <v>57</v>
      </c>
      <c r="K31" s="76" t="s">
        <v>58</v>
      </c>
      <c r="L31" s="76" t="s">
        <v>42</v>
      </c>
      <c r="M31" s="76"/>
      <c r="N31" s="76" t="s">
        <v>59</v>
      </c>
      <c r="O31" s="76" t="s">
        <v>60</v>
      </c>
      <c r="P31" s="76" t="s">
        <v>61</v>
      </c>
      <c r="Q31" s="76" t="s">
        <v>62</v>
      </c>
      <c r="R31" s="76" t="e">
        <v>#N/A</v>
      </c>
      <c r="S31" s="80"/>
      <c r="T31" s="81" t="e">
        <v>#N/A</v>
      </c>
      <c r="U31" s="82" t="e">
        <v>#N/A</v>
      </c>
      <c r="V31" s="76" t="s">
        <v>36</v>
      </c>
      <c r="W31" s="76" t="s">
        <v>63</v>
      </c>
      <c r="X31" s="80"/>
      <c r="Y31" s="76"/>
      <c r="Z31" s="76"/>
      <c r="AA31" s="76"/>
      <c r="AB31" s="76"/>
      <c r="AC31" s="76"/>
      <c r="AD31" s="76"/>
      <c r="AE31" s="79" t="s">
        <v>64</v>
      </c>
      <c r="AF31" s="83" t="s">
        <v>65</v>
      </c>
      <c r="AG31" s="80">
        <v>12150</v>
      </c>
      <c r="AH31" s="98"/>
      <c r="AI31" s="88"/>
    </row>
    <row r="32" spans="1:38" ht="82.5" customHeight="1">
      <c r="A32" s="76">
        <v>26</v>
      </c>
      <c r="B32" s="76">
        <v>17058179</v>
      </c>
      <c r="C32" s="77" t="s">
        <v>179</v>
      </c>
      <c r="D32" s="78" t="s">
        <v>197</v>
      </c>
      <c r="E32" s="76" t="s">
        <v>552</v>
      </c>
      <c r="F32" s="79" t="s">
        <v>198</v>
      </c>
      <c r="G32" s="76" t="s">
        <v>205</v>
      </c>
      <c r="H32" s="76" t="s">
        <v>149</v>
      </c>
      <c r="I32" s="76" t="s">
        <v>206</v>
      </c>
      <c r="J32" s="76" t="s">
        <v>151</v>
      </c>
      <c r="K32" s="76">
        <v>60340201</v>
      </c>
      <c r="L32" s="76" t="s">
        <v>75</v>
      </c>
      <c r="M32" s="76"/>
      <c r="N32" s="76" t="s">
        <v>553</v>
      </c>
      <c r="O32" s="76" t="s">
        <v>549</v>
      </c>
      <c r="P32" s="76" t="s">
        <v>550</v>
      </c>
      <c r="Q32" s="76" t="s">
        <v>554</v>
      </c>
      <c r="R32" s="76"/>
      <c r="S32" s="80"/>
      <c r="T32" s="81"/>
      <c r="U32" s="82"/>
      <c r="V32" s="76" t="s">
        <v>119</v>
      </c>
      <c r="W32" s="76" t="s">
        <v>156</v>
      </c>
      <c r="X32" s="80"/>
      <c r="Y32" s="76"/>
      <c r="Z32" s="76"/>
      <c r="AA32" s="76"/>
      <c r="AB32" s="76"/>
      <c r="AC32" s="76"/>
      <c r="AD32" s="76"/>
      <c r="AE32" s="79" t="s">
        <v>199</v>
      </c>
      <c r="AF32" s="83" t="s">
        <v>200</v>
      </c>
      <c r="AG32" s="80"/>
      <c r="AH32" s="98"/>
      <c r="AI32" s="88"/>
    </row>
    <row r="33" spans="1:35" ht="94.5" customHeight="1">
      <c r="A33" s="70">
        <v>27</v>
      </c>
      <c r="B33" s="76">
        <v>17058063</v>
      </c>
      <c r="C33" s="77" t="s">
        <v>377</v>
      </c>
      <c r="D33" s="78" t="s">
        <v>197</v>
      </c>
      <c r="E33" s="76" t="s">
        <v>650</v>
      </c>
      <c r="F33" s="79" t="s">
        <v>378</v>
      </c>
      <c r="G33" s="76" t="s">
        <v>572</v>
      </c>
      <c r="H33" s="76" t="s">
        <v>149</v>
      </c>
      <c r="I33" s="76" t="s">
        <v>150</v>
      </c>
      <c r="J33" s="76" t="s">
        <v>151</v>
      </c>
      <c r="K33" s="76">
        <v>60340102</v>
      </c>
      <c r="L33" s="76" t="s">
        <v>69</v>
      </c>
      <c r="M33" s="76"/>
      <c r="N33" s="76" t="s">
        <v>651</v>
      </c>
      <c r="O33" s="76" t="s">
        <v>652</v>
      </c>
      <c r="P33" s="76" t="s">
        <v>154</v>
      </c>
      <c r="Q33" s="76" t="s">
        <v>653</v>
      </c>
      <c r="R33" s="76"/>
      <c r="S33" s="80"/>
      <c r="T33" s="81"/>
      <c r="U33" s="82"/>
      <c r="V33" s="76" t="s">
        <v>36</v>
      </c>
      <c r="W33" s="76" t="s">
        <v>156</v>
      </c>
      <c r="X33" s="80"/>
      <c r="Y33" s="76"/>
      <c r="Z33" s="76"/>
      <c r="AA33" s="76"/>
      <c r="AB33" s="76"/>
      <c r="AC33" s="76"/>
      <c r="AD33" s="76"/>
      <c r="AE33" s="79" t="s">
        <v>379</v>
      </c>
      <c r="AF33" s="83" t="s">
        <v>380</v>
      </c>
      <c r="AG33" s="76"/>
      <c r="AH33" s="98"/>
      <c r="AI33" s="88"/>
    </row>
    <row r="34" spans="1:35" ht="64.5" customHeight="1">
      <c r="A34" s="76">
        <v>28</v>
      </c>
      <c r="B34" s="76">
        <v>17058180</v>
      </c>
      <c r="C34" s="77" t="s">
        <v>299</v>
      </c>
      <c r="D34" s="78" t="s">
        <v>197</v>
      </c>
      <c r="E34" s="76" t="s">
        <v>604</v>
      </c>
      <c r="F34" s="79" t="s">
        <v>300</v>
      </c>
      <c r="G34" s="76" t="s">
        <v>148</v>
      </c>
      <c r="H34" s="76" t="s">
        <v>149</v>
      </c>
      <c r="I34" s="76" t="s">
        <v>206</v>
      </c>
      <c r="J34" s="76" t="s">
        <v>151</v>
      </c>
      <c r="K34" s="76">
        <v>60340201</v>
      </c>
      <c r="L34" s="76" t="s">
        <v>75</v>
      </c>
      <c r="M34" s="76"/>
      <c r="N34" s="76" t="s">
        <v>605</v>
      </c>
      <c r="O34" s="76" t="s">
        <v>606</v>
      </c>
      <c r="P34" s="76" t="s">
        <v>154</v>
      </c>
      <c r="Q34" s="76" t="s">
        <v>607</v>
      </c>
      <c r="R34" s="76"/>
      <c r="S34" s="80"/>
      <c r="T34" s="81"/>
      <c r="U34" s="82"/>
      <c r="V34" s="76" t="s">
        <v>36</v>
      </c>
      <c r="W34" s="76" t="s">
        <v>156</v>
      </c>
      <c r="X34" s="80"/>
      <c r="Y34" s="76"/>
      <c r="Z34" s="76"/>
      <c r="AA34" s="76"/>
      <c r="AB34" s="76"/>
      <c r="AC34" s="76"/>
      <c r="AD34" s="76"/>
      <c r="AE34" s="79" t="s">
        <v>301</v>
      </c>
      <c r="AF34" s="83" t="s">
        <v>302</v>
      </c>
      <c r="AG34" s="80"/>
      <c r="AH34" s="98"/>
      <c r="AI34" s="88"/>
    </row>
    <row r="35" spans="1:35" ht="91.5" customHeight="1">
      <c r="A35" s="70">
        <v>29</v>
      </c>
      <c r="B35" s="76">
        <v>17058181</v>
      </c>
      <c r="C35" s="77" t="s">
        <v>290</v>
      </c>
      <c r="D35" s="78" t="s">
        <v>197</v>
      </c>
      <c r="E35" s="76" t="s">
        <v>597</v>
      </c>
      <c r="F35" s="79" t="s">
        <v>291</v>
      </c>
      <c r="G35" s="76" t="s">
        <v>205</v>
      </c>
      <c r="H35" s="76" t="s">
        <v>149</v>
      </c>
      <c r="I35" s="76" t="s">
        <v>206</v>
      </c>
      <c r="J35" s="76" t="s">
        <v>151</v>
      </c>
      <c r="K35" s="76">
        <v>60340201</v>
      </c>
      <c r="L35" s="76" t="s">
        <v>75</v>
      </c>
      <c r="M35" s="76"/>
      <c r="N35" s="76" t="s">
        <v>598</v>
      </c>
      <c r="O35" s="76" t="s">
        <v>599</v>
      </c>
      <c r="P35" s="76" t="s">
        <v>154</v>
      </c>
      <c r="Q35" s="76" t="s">
        <v>600</v>
      </c>
      <c r="R35" s="76"/>
      <c r="S35" s="80"/>
      <c r="T35" s="81"/>
      <c r="U35" s="82"/>
      <c r="V35" s="76" t="s">
        <v>36</v>
      </c>
      <c r="W35" s="76" t="s">
        <v>156</v>
      </c>
      <c r="X35" s="80"/>
      <c r="Y35" s="76"/>
      <c r="Z35" s="76"/>
      <c r="AA35" s="76"/>
      <c r="AB35" s="76"/>
      <c r="AC35" s="76"/>
      <c r="AD35" s="76"/>
      <c r="AE35" s="79" t="s">
        <v>292</v>
      </c>
      <c r="AF35" s="83" t="s">
        <v>293</v>
      </c>
      <c r="AG35" s="80"/>
      <c r="AH35" s="98"/>
      <c r="AI35" s="88"/>
    </row>
    <row r="36" spans="1:35" ht="97.5" customHeight="1">
      <c r="A36" s="76">
        <v>30</v>
      </c>
      <c r="B36" s="76">
        <v>17058186</v>
      </c>
      <c r="C36" s="77" t="s">
        <v>329</v>
      </c>
      <c r="D36" s="78" t="s">
        <v>330</v>
      </c>
      <c r="E36" s="76" t="s">
        <v>618</v>
      </c>
      <c r="F36" s="79" t="s">
        <v>331</v>
      </c>
      <c r="G36" s="76" t="s">
        <v>205</v>
      </c>
      <c r="H36" s="76" t="s">
        <v>149</v>
      </c>
      <c r="I36" s="76" t="s">
        <v>206</v>
      </c>
      <c r="J36" s="76" t="s">
        <v>151</v>
      </c>
      <c r="K36" s="76">
        <v>60340201</v>
      </c>
      <c r="L36" s="76" t="s">
        <v>75</v>
      </c>
      <c r="M36" s="76"/>
      <c r="N36" s="76" t="s">
        <v>619</v>
      </c>
      <c r="O36" s="76" t="s">
        <v>512</v>
      </c>
      <c r="P36" s="76" t="s">
        <v>154</v>
      </c>
      <c r="Q36" s="76" t="s">
        <v>620</v>
      </c>
      <c r="R36" s="76"/>
      <c r="S36" s="80"/>
      <c r="T36" s="81"/>
      <c r="U36" s="82"/>
      <c r="V36" s="76" t="s">
        <v>36</v>
      </c>
      <c r="W36" s="76" t="s">
        <v>156</v>
      </c>
      <c r="X36" s="80"/>
      <c r="Y36" s="76"/>
      <c r="Z36" s="76"/>
      <c r="AA36" s="76"/>
      <c r="AB36" s="76"/>
      <c r="AC36" s="76"/>
      <c r="AD36" s="76"/>
      <c r="AE36" s="79" t="s">
        <v>332</v>
      </c>
      <c r="AF36" s="83" t="s">
        <v>333</v>
      </c>
      <c r="AG36" s="76"/>
      <c r="AH36" s="98"/>
      <c r="AI36" s="88"/>
    </row>
    <row r="37" spans="1:35" ht="81" customHeight="1">
      <c r="A37" s="70">
        <v>31</v>
      </c>
      <c r="B37" s="76">
        <v>16055259</v>
      </c>
      <c r="C37" s="77" t="s">
        <v>317</v>
      </c>
      <c r="D37" s="78" t="s">
        <v>318</v>
      </c>
      <c r="E37" s="76" t="s">
        <v>320</v>
      </c>
      <c r="F37" s="79" t="s">
        <v>319</v>
      </c>
      <c r="G37" s="76" t="s">
        <v>205</v>
      </c>
      <c r="H37" s="76" t="s">
        <v>149</v>
      </c>
      <c r="I37" s="76" t="s">
        <v>150</v>
      </c>
      <c r="J37" s="76" t="s">
        <v>57</v>
      </c>
      <c r="K37" s="76" t="s">
        <v>321</v>
      </c>
      <c r="L37" s="76" t="s">
        <v>325</v>
      </c>
      <c r="M37" s="76"/>
      <c r="N37" s="76" t="s">
        <v>322</v>
      </c>
      <c r="O37" s="76" t="s">
        <v>323</v>
      </c>
      <c r="P37" s="76" t="s">
        <v>232</v>
      </c>
      <c r="Q37" s="76" t="s">
        <v>324</v>
      </c>
      <c r="R37" s="76" t="e">
        <v>#N/A</v>
      </c>
      <c r="S37" s="80"/>
      <c r="T37" s="81" t="e">
        <v>#N/A</v>
      </c>
      <c r="U37" s="82" t="e">
        <v>#N/A</v>
      </c>
      <c r="V37" s="76" t="s">
        <v>36</v>
      </c>
      <c r="W37" s="76" t="s">
        <v>175</v>
      </c>
      <c r="X37" s="80"/>
      <c r="Y37" s="76"/>
      <c r="Z37" s="76"/>
      <c r="AA37" s="76"/>
      <c r="AB37" s="76"/>
      <c r="AC37" s="76"/>
      <c r="AD37" s="76"/>
      <c r="AE37" s="79" t="s">
        <v>326</v>
      </c>
      <c r="AF37" s="83" t="s">
        <v>327</v>
      </c>
      <c r="AG37" s="80">
        <v>12150</v>
      </c>
      <c r="AH37" s="98"/>
      <c r="AI37" s="88"/>
    </row>
    <row r="38" spans="1:35" ht="78" customHeight="1">
      <c r="A38" s="76">
        <v>32</v>
      </c>
      <c r="B38" s="76">
        <v>17058002</v>
      </c>
      <c r="C38" s="77" t="s">
        <v>345</v>
      </c>
      <c r="D38" s="78" t="s">
        <v>346</v>
      </c>
      <c r="E38" s="76" t="s">
        <v>624</v>
      </c>
      <c r="F38" s="79" t="s">
        <v>347</v>
      </c>
      <c r="G38" s="76" t="s">
        <v>527</v>
      </c>
      <c r="H38" s="76" t="s">
        <v>149</v>
      </c>
      <c r="I38" s="76" t="s">
        <v>425</v>
      </c>
      <c r="J38" s="76" t="s">
        <v>151</v>
      </c>
      <c r="K38" s="76">
        <v>60310106</v>
      </c>
      <c r="L38" s="76"/>
      <c r="M38" s="76"/>
      <c r="N38" s="76" t="s">
        <v>625</v>
      </c>
      <c r="O38" s="76" t="s">
        <v>449</v>
      </c>
      <c r="P38" s="76" t="s">
        <v>154</v>
      </c>
      <c r="Q38" s="76" t="s">
        <v>626</v>
      </c>
      <c r="R38" s="76"/>
      <c r="S38" s="80"/>
      <c r="T38" s="81"/>
      <c r="U38" s="82"/>
      <c r="V38" s="76" t="s">
        <v>36</v>
      </c>
      <c r="W38" s="76" t="s">
        <v>156</v>
      </c>
      <c r="X38" s="80"/>
      <c r="Y38" s="76"/>
      <c r="Z38" s="76"/>
      <c r="AA38" s="76"/>
      <c r="AB38" s="76"/>
      <c r="AC38" s="76"/>
      <c r="AD38" s="76"/>
      <c r="AE38" s="79"/>
      <c r="AF38" s="83"/>
      <c r="AG38" s="76" t="s">
        <v>348</v>
      </c>
      <c r="AH38" s="98"/>
      <c r="AI38" s="88"/>
    </row>
    <row r="39" spans="1:35" ht="87.75" customHeight="1">
      <c r="A39" s="70">
        <v>33</v>
      </c>
      <c r="B39" s="76">
        <v>17058187</v>
      </c>
      <c r="C39" s="77" t="s">
        <v>179</v>
      </c>
      <c r="D39" s="78" t="s">
        <v>117</v>
      </c>
      <c r="E39" s="76" t="s">
        <v>615</v>
      </c>
      <c r="F39" s="79" t="s">
        <v>339</v>
      </c>
      <c r="G39" s="76" t="s">
        <v>216</v>
      </c>
      <c r="H39" s="76" t="s">
        <v>149</v>
      </c>
      <c r="I39" s="76" t="s">
        <v>206</v>
      </c>
      <c r="J39" s="76" t="s">
        <v>151</v>
      </c>
      <c r="K39" s="76">
        <v>60340201</v>
      </c>
      <c r="L39" s="76" t="s">
        <v>75</v>
      </c>
      <c r="M39" s="76"/>
      <c r="N39" s="76" t="s">
        <v>616</v>
      </c>
      <c r="O39" s="76" t="s">
        <v>209</v>
      </c>
      <c r="P39" s="76" t="s">
        <v>582</v>
      </c>
      <c r="Q39" s="76" t="s">
        <v>617</v>
      </c>
      <c r="R39" s="76"/>
      <c r="S39" s="80"/>
      <c r="T39" s="81"/>
      <c r="U39" s="82"/>
      <c r="V39" s="76" t="s">
        <v>36</v>
      </c>
      <c r="W39" s="76" t="s">
        <v>156</v>
      </c>
      <c r="X39" s="80"/>
      <c r="Y39" s="76"/>
      <c r="Z39" s="76"/>
      <c r="AA39" s="76"/>
      <c r="AB39" s="76"/>
      <c r="AC39" s="76"/>
      <c r="AD39" s="76"/>
      <c r="AE39" s="79" t="s">
        <v>340</v>
      </c>
      <c r="AF39" s="83" t="s">
        <v>341</v>
      </c>
      <c r="AG39" s="76"/>
      <c r="AH39" s="98"/>
      <c r="AI39" s="88"/>
    </row>
    <row r="40" spans="1:35" ht="78" customHeight="1">
      <c r="A40" s="76">
        <v>34</v>
      </c>
      <c r="B40" s="76">
        <v>17058188</v>
      </c>
      <c r="C40" s="77" t="s">
        <v>116</v>
      </c>
      <c r="D40" s="78" t="s">
        <v>117</v>
      </c>
      <c r="E40" s="76" t="s">
        <v>510</v>
      </c>
      <c r="F40" s="79" t="s">
        <v>118</v>
      </c>
      <c r="G40" s="76" t="s">
        <v>205</v>
      </c>
      <c r="H40" s="76" t="s">
        <v>149</v>
      </c>
      <c r="I40" s="76" t="s">
        <v>206</v>
      </c>
      <c r="J40" s="76" t="s">
        <v>151</v>
      </c>
      <c r="K40" s="76">
        <v>60340201</v>
      </c>
      <c r="L40" s="76" t="s">
        <v>75</v>
      </c>
      <c r="M40" s="76"/>
      <c r="N40" s="76" t="s">
        <v>511</v>
      </c>
      <c r="O40" s="76" t="s">
        <v>512</v>
      </c>
      <c r="P40" s="76" t="s">
        <v>154</v>
      </c>
      <c r="Q40" s="76" t="s">
        <v>513</v>
      </c>
      <c r="R40" s="76"/>
      <c r="S40" s="76"/>
      <c r="T40" s="81"/>
      <c r="U40" s="82"/>
      <c r="V40" s="76" t="s">
        <v>119</v>
      </c>
      <c r="W40" s="76" t="s">
        <v>156</v>
      </c>
      <c r="X40" s="80"/>
      <c r="Y40" s="76"/>
      <c r="Z40" s="76"/>
      <c r="AA40" s="76"/>
      <c r="AB40" s="76"/>
      <c r="AC40" s="76"/>
      <c r="AD40" s="76"/>
      <c r="AE40" s="79" t="s">
        <v>120</v>
      </c>
      <c r="AF40" s="83" t="s">
        <v>121</v>
      </c>
      <c r="AG40" s="80"/>
      <c r="AH40" s="98"/>
      <c r="AI40" s="88"/>
    </row>
    <row r="41" spans="1:35" ht="63" customHeight="1">
      <c r="A41" s="70">
        <v>35</v>
      </c>
      <c r="B41" s="76">
        <v>17058003</v>
      </c>
      <c r="C41" s="77" t="s">
        <v>432</v>
      </c>
      <c r="D41" s="78" t="s">
        <v>117</v>
      </c>
      <c r="E41" s="76" t="s">
        <v>690</v>
      </c>
      <c r="F41" s="79" t="s">
        <v>433</v>
      </c>
      <c r="G41" s="76" t="s">
        <v>205</v>
      </c>
      <c r="H41" s="76" t="s">
        <v>149</v>
      </c>
      <c r="I41" s="76" t="s">
        <v>425</v>
      </c>
      <c r="J41" s="76" t="s">
        <v>151</v>
      </c>
      <c r="K41" s="76">
        <v>60310106</v>
      </c>
      <c r="L41" s="76" t="s">
        <v>457</v>
      </c>
      <c r="M41" s="76"/>
      <c r="N41" s="76" t="s">
        <v>691</v>
      </c>
      <c r="O41" s="76" t="s">
        <v>692</v>
      </c>
      <c r="P41" s="76" t="s">
        <v>232</v>
      </c>
      <c r="Q41" s="76" t="s">
        <v>693</v>
      </c>
      <c r="R41" s="76"/>
      <c r="S41" s="80"/>
      <c r="T41" s="81"/>
      <c r="U41" s="82"/>
      <c r="V41" s="76" t="s">
        <v>36</v>
      </c>
      <c r="W41" s="76" t="s">
        <v>156</v>
      </c>
      <c r="X41" s="80"/>
      <c r="Y41" s="76"/>
      <c r="Z41" s="76"/>
      <c r="AA41" s="76"/>
      <c r="AB41" s="76"/>
      <c r="AC41" s="76"/>
      <c r="AD41" s="76"/>
      <c r="AE41" s="79" t="s">
        <v>434</v>
      </c>
      <c r="AF41" s="83" t="s">
        <v>435</v>
      </c>
      <c r="AG41" s="76"/>
      <c r="AH41" s="98"/>
      <c r="AI41" s="88"/>
    </row>
    <row r="42" spans="1:35" ht="71.25" customHeight="1">
      <c r="A42" s="76">
        <v>36</v>
      </c>
      <c r="B42" s="76">
        <v>17058073</v>
      </c>
      <c r="C42" s="77" t="s">
        <v>353</v>
      </c>
      <c r="D42" s="78" t="s">
        <v>354</v>
      </c>
      <c r="E42" s="76" t="s">
        <v>630</v>
      </c>
      <c r="F42" s="79" t="s">
        <v>355</v>
      </c>
      <c r="G42" s="76" t="s">
        <v>631</v>
      </c>
      <c r="H42" s="76" t="s">
        <v>149</v>
      </c>
      <c r="I42" s="76" t="s">
        <v>150</v>
      </c>
      <c r="J42" s="76" t="s">
        <v>151</v>
      </c>
      <c r="K42" s="76">
        <v>60340102</v>
      </c>
      <c r="L42" s="76" t="s">
        <v>69</v>
      </c>
      <c r="M42" s="76"/>
      <c r="N42" s="76" t="s">
        <v>632</v>
      </c>
      <c r="O42" s="76" t="s">
        <v>500</v>
      </c>
      <c r="P42" s="76" t="s">
        <v>154</v>
      </c>
      <c r="Q42" s="76" t="s">
        <v>633</v>
      </c>
      <c r="R42" s="76"/>
      <c r="S42" s="80"/>
      <c r="T42" s="81"/>
      <c r="U42" s="82"/>
      <c r="V42" s="76" t="s">
        <v>36</v>
      </c>
      <c r="W42" s="76" t="s">
        <v>156</v>
      </c>
      <c r="X42" s="80"/>
      <c r="Y42" s="76"/>
      <c r="Z42" s="76"/>
      <c r="AA42" s="76"/>
      <c r="AB42" s="76"/>
      <c r="AC42" s="76"/>
      <c r="AD42" s="76"/>
      <c r="AE42" s="79" t="s">
        <v>356</v>
      </c>
      <c r="AF42" s="83" t="s">
        <v>357</v>
      </c>
      <c r="AG42" s="76"/>
      <c r="AH42" s="98"/>
      <c r="AI42" s="88"/>
    </row>
    <row r="43" spans="1:35" ht="83.25" customHeight="1">
      <c r="A43" s="70">
        <v>37</v>
      </c>
      <c r="B43" s="76">
        <v>17058074</v>
      </c>
      <c r="C43" s="77" t="s">
        <v>160</v>
      </c>
      <c r="D43" s="78" t="s">
        <v>161</v>
      </c>
      <c r="E43" s="76" t="s">
        <v>531</v>
      </c>
      <c r="F43" s="79" t="s">
        <v>162</v>
      </c>
      <c r="G43" s="76" t="s">
        <v>148</v>
      </c>
      <c r="H43" s="76" t="s">
        <v>55</v>
      </c>
      <c r="I43" s="76" t="s">
        <v>150</v>
      </c>
      <c r="J43" s="76" t="s">
        <v>151</v>
      </c>
      <c r="K43" s="76">
        <v>60340102</v>
      </c>
      <c r="L43" s="76" t="s">
        <v>69</v>
      </c>
      <c r="M43" s="76"/>
      <c r="N43" s="76" t="s">
        <v>532</v>
      </c>
      <c r="O43" s="76" t="s">
        <v>533</v>
      </c>
      <c r="P43" s="76" t="s">
        <v>154</v>
      </c>
      <c r="Q43" s="76" t="s">
        <v>534</v>
      </c>
      <c r="R43" s="76"/>
      <c r="S43" s="76"/>
      <c r="T43" s="81"/>
      <c r="U43" s="82"/>
      <c r="V43" s="76" t="s">
        <v>119</v>
      </c>
      <c r="W43" s="76" t="s">
        <v>156</v>
      </c>
      <c r="X43" s="80"/>
      <c r="Y43" s="76"/>
      <c r="Z43" s="76"/>
      <c r="AA43" s="76"/>
      <c r="AB43" s="76"/>
      <c r="AC43" s="76"/>
      <c r="AD43" s="76"/>
      <c r="AE43" s="79" t="s">
        <v>163</v>
      </c>
      <c r="AF43" s="83" t="s">
        <v>164</v>
      </c>
      <c r="AG43" s="80"/>
      <c r="AH43" s="98"/>
      <c r="AI43" s="88"/>
    </row>
    <row r="44" spans="1:35" ht="71.25" customHeight="1">
      <c r="A44" s="76">
        <v>38</v>
      </c>
      <c r="B44" s="76">
        <v>17058189</v>
      </c>
      <c r="C44" s="77" t="s">
        <v>137</v>
      </c>
      <c r="D44" s="78" t="s">
        <v>138</v>
      </c>
      <c r="E44" s="76" t="s">
        <v>526</v>
      </c>
      <c r="F44" s="79" t="s">
        <v>139</v>
      </c>
      <c r="G44" s="76" t="s">
        <v>527</v>
      </c>
      <c r="H44" s="76" t="s">
        <v>149</v>
      </c>
      <c r="I44" s="76" t="s">
        <v>206</v>
      </c>
      <c r="J44" s="76" t="s">
        <v>151</v>
      </c>
      <c r="K44" s="76">
        <v>60340201</v>
      </c>
      <c r="L44" s="76" t="s">
        <v>75</v>
      </c>
      <c r="M44" s="76"/>
      <c r="N44" s="76" t="s">
        <v>528</v>
      </c>
      <c r="O44" s="76" t="s">
        <v>529</v>
      </c>
      <c r="P44" s="76" t="s">
        <v>154</v>
      </c>
      <c r="Q44" s="76" t="s">
        <v>530</v>
      </c>
      <c r="R44" s="76"/>
      <c r="S44" s="76"/>
      <c r="T44" s="81"/>
      <c r="U44" s="82"/>
      <c r="V44" s="76" t="s">
        <v>36</v>
      </c>
      <c r="W44" s="76" t="s">
        <v>156</v>
      </c>
      <c r="X44" s="80"/>
      <c r="Y44" s="76"/>
      <c r="Z44" s="76"/>
      <c r="AA44" s="76"/>
      <c r="AB44" s="76"/>
      <c r="AC44" s="76"/>
      <c r="AD44" s="76"/>
      <c r="AE44" s="91" t="s">
        <v>141</v>
      </c>
      <c r="AF44" s="91" t="s">
        <v>140</v>
      </c>
      <c r="AG44" s="83"/>
      <c r="AH44" s="98"/>
      <c r="AI44" s="88"/>
    </row>
    <row r="45" spans="1:35" ht="93" customHeight="1">
      <c r="A45" s="70">
        <v>39</v>
      </c>
      <c r="B45" s="76">
        <v>17058075</v>
      </c>
      <c r="C45" s="77" t="s">
        <v>83</v>
      </c>
      <c r="D45" s="78" t="s">
        <v>236</v>
      </c>
      <c r="E45" s="76" t="s">
        <v>555</v>
      </c>
      <c r="F45" s="79" t="s">
        <v>237</v>
      </c>
      <c r="G45" s="76" t="s">
        <v>169</v>
      </c>
      <c r="H45" s="76" t="s">
        <v>149</v>
      </c>
      <c r="I45" s="76" t="s">
        <v>150</v>
      </c>
      <c r="J45" s="76" t="s">
        <v>151</v>
      </c>
      <c r="K45" s="76">
        <v>60340102</v>
      </c>
      <c r="L45" s="76" t="s">
        <v>69</v>
      </c>
      <c r="M45" s="76"/>
      <c r="N45" s="76" t="s">
        <v>556</v>
      </c>
      <c r="O45" s="76" t="s">
        <v>557</v>
      </c>
      <c r="P45" s="76" t="s">
        <v>154</v>
      </c>
      <c r="Q45" s="76" t="s">
        <v>558</v>
      </c>
      <c r="R45" s="76"/>
      <c r="S45" s="80"/>
      <c r="T45" s="81"/>
      <c r="U45" s="82"/>
      <c r="V45" s="76" t="s">
        <v>36</v>
      </c>
      <c r="W45" s="76" t="s">
        <v>156</v>
      </c>
      <c r="X45" s="80"/>
      <c r="Y45" s="76"/>
      <c r="Z45" s="76"/>
      <c r="AA45" s="76"/>
      <c r="AB45" s="76"/>
      <c r="AC45" s="76"/>
      <c r="AD45" s="76"/>
      <c r="AE45" s="79" t="s">
        <v>238</v>
      </c>
      <c r="AF45" s="83" t="s">
        <v>239</v>
      </c>
      <c r="AG45" s="80"/>
      <c r="AH45" s="98"/>
      <c r="AI45" s="88"/>
    </row>
    <row r="46" spans="1:35" ht="79.5" customHeight="1">
      <c r="A46" s="76">
        <v>40</v>
      </c>
      <c r="B46" s="76">
        <v>17058134</v>
      </c>
      <c r="C46" s="77" t="s">
        <v>179</v>
      </c>
      <c r="D46" s="78" t="s">
        <v>250</v>
      </c>
      <c r="E46" s="76" t="s">
        <v>353</v>
      </c>
      <c r="F46" s="79" t="s">
        <v>251</v>
      </c>
      <c r="G46" s="76" t="s">
        <v>567</v>
      </c>
      <c r="H46" s="76" t="s">
        <v>149</v>
      </c>
      <c r="I46" s="76" t="s">
        <v>170</v>
      </c>
      <c r="J46" s="76" t="s">
        <v>151</v>
      </c>
      <c r="K46" s="76">
        <v>60340410</v>
      </c>
      <c r="L46" s="76" t="s">
        <v>42</v>
      </c>
      <c r="M46" s="76"/>
      <c r="N46" s="76" t="s">
        <v>568</v>
      </c>
      <c r="O46" s="76" t="s">
        <v>569</v>
      </c>
      <c r="P46" s="76" t="s">
        <v>154</v>
      </c>
      <c r="Q46" s="76" t="s">
        <v>570</v>
      </c>
      <c r="R46" s="76"/>
      <c r="S46" s="80"/>
      <c r="T46" s="81"/>
      <c r="U46" s="82"/>
      <c r="V46" s="76" t="s">
        <v>252</v>
      </c>
      <c r="W46" s="76" t="s">
        <v>156</v>
      </c>
      <c r="X46" s="80"/>
      <c r="Y46" s="76"/>
      <c r="Z46" s="76"/>
      <c r="AA46" s="76"/>
      <c r="AB46" s="76"/>
      <c r="AC46" s="76"/>
      <c r="AD46" s="76"/>
      <c r="AE46" s="79" t="s">
        <v>253</v>
      </c>
      <c r="AF46" s="83" t="s">
        <v>254</v>
      </c>
      <c r="AG46" s="80"/>
      <c r="AH46" s="98"/>
      <c r="AI46" s="88"/>
    </row>
    <row r="47" spans="1:35" ht="63" customHeight="1">
      <c r="A47" s="70">
        <v>41</v>
      </c>
      <c r="B47" s="76">
        <v>17058193</v>
      </c>
      <c r="C47" s="77" t="s">
        <v>399</v>
      </c>
      <c r="D47" s="78" t="s">
        <v>55</v>
      </c>
      <c r="E47" s="76" t="s">
        <v>669</v>
      </c>
      <c r="F47" s="79" t="s">
        <v>400</v>
      </c>
      <c r="G47" s="76" t="s">
        <v>468</v>
      </c>
      <c r="H47" s="76" t="s">
        <v>55</v>
      </c>
      <c r="I47" s="76" t="s">
        <v>206</v>
      </c>
      <c r="J47" s="76" t="s">
        <v>151</v>
      </c>
      <c r="K47" s="76">
        <v>60340201</v>
      </c>
      <c r="L47" s="76"/>
      <c r="M47" s="76"/>
      <c r="N47" s="76" t="s">
        <v>670</v>
      </c>
      <c r="O47" s="76" t="s">
        <v>671</v>
      </c>
      <c r="P47" s="76" t="s">
        <v>672</v>
      </c>
      <c r="Q47" s="76" t="s">
        <v>673</v>
      </c>
      <c r="R47" s="76"/>
      <c r="S47" s="80"/>
      <c r="T47" s="81"/>
      <c r="U47" s="82"/>
      <c r="V47" s="76" t="s">
        <v>36</v>
      </c>
      <c r="W47" s="76" t="s">
        <v>156</v>
      </c>
      <c r="X47" s="80"/>
      <c r="Y47" s="76"/>
      <c r="Z47" s="76"/>
      <c r="AA47" s="76"/>
      <c r="AB47" s="76"/>
      <c r="AC47" s="76"/>
      <c r="AD47" s="76"/>
      <c r="AE47" s="79" t="s">
        <v>401</v>
      </c>
      <c r="AF47" s="83" t="s">
        <v>402</v>
      </c>
      <c r="AG47" s="76"/>
      <c r="AH47" s="98"/>
      <c r="AI47" s="88"/>
    </row>
    <row r="48" spans="1:35" ht="63" customHeight="1">
      <c r="A48" s="76">
        <v>42</v>
      </c>
      <c r="B48" s="76">
        <v>17058083</v>
      </c>
      <c r="C48" s="77" t="s">
        <v>245</v>
      </c>
      <c r="D48" s="78" t="s">
        <v>246</v>
      </c>
      <c r="E48" s="76" t="s">
        <v>563</v>
      </c>
      <c r="F48" s="79" t="s">
        <v>247</v>
      </c>
      <c r="G48" s="76" t="s">
        <v>536</v>
      </c>
      <c r="H48" s="76" t="s">
        <v>149</v>
      </c>
      <c r="I48" s="76" t="s">
        <v>150</v>
      </c>
      <c r="J48" s="76" t="s">
        <v>151</v>
      </c>
      <c r="K48" s="76">
        <v>60340102</v>
      </c>
      <c r="L48" s="76" t="s">
        <v>69</v>
      </c>
      <c r="M48" s="76"/>
      <c r="N48" s="76" t="s">
        <v>564</v>
      </c>
      <c r="O48" s="76" t="s">
        <v>565</v>
      </c>
      <c r="P48" s="76" t="s">
        <v>154</v>
      </c>
      <c r="Q48" s="76" t="s">
        <v>566</v>
      </c>
      <c r="R48" s="76"/>
      <c r="S48" s="80"/>
      <c r="T48" s="81"/>
      <c r="U48" s="82"/>
      <c r="V48" s="76" t="s">
        <v>36</v>
      </c>
      <c r="W48" s="76" t="s">
        <v>156</v>
      </c>
      <c r="X48" s="80"/>
      <c r="Y48" s="76"/>
      <c r="Z48" s="76"/>
      <c r="AA48" s="76"/>
      <c r="AB48" s="76"/>
      <c r="AC48" s="76"/>
      <c r="AD48" s="76"/>
      <c r="AE48" s="79" t="s">
        <v>248</v>
      </c>
      <c r="AF48" s="83" t="s">
        <v>249</v>
      </c>
      <c r="AG48" s="80"/>
      <c r="AH48" s="98"/>
      <c r="AI48" s="88"/>
    </row>
    <row r="49" spans="1:35" ht="63" customHeight="1">
      <c r="A49" s="70">
        <v>43</v>
      </c>
      <c r="B49" s="76">
        <v>17058084</v>
      </c>
      <c r="C49" s="77" t="s">
        <v>281</v>
      </c>
      <c r="D49" s="78" t="s">
        <v>282</v>
      </c>
      <c r="E49" s="76" t="s">
        <v>284</v>
      </c>
      <c r="F49" s="79" t="s">
        <v>283</v>
      </c>
      <c r="G49" s="76" t="s">
        <v>54</v>
      </c>
      <c r="H49" s="76" t="s">
        <v>149</v>
      </c>
      <c r="I49" s="76" t="s">
        <v>150</v>
      </c>
      <c r="J49" s="76" t="s">
        <v>151</v>
      </c>
      <c r="K49" s="76">
        <v>60340102</v>
      </c>
      <c r="L49" s="76" t="s">
        <v>69</v>
      </c>
      <c r="M49" s="76"/>
      <c r="N49" s="76" t="s">
        <v>285</v>
      </c>
      <c r="O49" s="76" t="s">
        <v>286</v>
      </c>
      <c r="P49" s="76" t="s">
        <v>154</v>
      </c>
      <c r="Q49" s="76" t="s">
        <v>287</v>
      </c>
      <c r="R49" s="76"/>
      <c r="S49" s="80"/>
      <c r="T49" s="81"/>
      <c r="U49" s="82"/>
      <c r="V49" s="76" t="s">
        <v>36</v>
      </c>
      <c r="W49" s="76" t="s">
        <v>156</v>
      </c>
      <c r="X49" s="80"/>
      <c r="Y49" s="76"/>
      <c r="Z49" s="76"/>
      <c r="AA49" s="76"/>
      <c r="AB49" s="76"/>
      <c r="AC49" s="76"/>
      <c r="AD49" s="76"/>
      <c r="AE49" s="79" t="s">
        <v>288</v>
      </c>
      <c r="AF49" s="83" t="s">
        <v>289</v>
      </c>
      <c r="AG49" s="80"/>
      <c r="AH49" s="98"/>
      <c r="AI49" s="88"/>
    </row>
    <row r="50" spans="1:35" ht="84.75" customHeight="1">
      <c r="A50" s="76">
        <v>44</v>
      </c>
      <c r="B50" s="76">
        <v>17058194</v>
      </c>
      <c r="C50" s="77" t="s">
        <v>358</v>
      </c>
      <c r="D50" s="78" t="s">
        <v>349</v>
      </c>
      <c r="E50" s="76" t="s">
        <v>634</v>
      </c>
      <c r="F50" s="79" t="s">
        <v>359</v>
      </c>
      <c r="G50" s="76" t="s">
        <v>205</v>
      </c>
      <c r="H50" s="76" t="s">
        <v>55</v>
      </c>
      <c r="I50" s="76" t="s">
        <v>206</v>
      </c>
      <c r="J50" s="76" t="s">
        <v>151</v>
      </c>
      <c r="K50" s="76">
        <v>60340201</v>
      </c>
      <c r="L50" s="76" t="s">
        <v>75</v>
      </c>
      <c r="M50" s="76"/>
      <c r="N50" s="76" t="s">
        <v>635</v>
      </c>
      <c r="O50" s="76" t="s">
        <v>209</v>
      </c>
      <c r="P50" s="76" t="s">
        <v>582</v>
      </c>
      <c r="Q50" s="76" t="s">
        <v>636</v>
      </c>
      <c r="R50" s="76"/>
      <c r="S50" s="80"/>
      <c r="T50" s="81"/>
      <c r="U50" s="82"/>
      <c r="V50" s="76" t="s">
        <v>36</v>
      </c>
      <c r="W50" s="76" t="s">
        <v>156</v>
      </c>
      <c r="X50" s="80"/>
      <c r="Y50" s="76"/>
      <c r="Z50" s="76"/>
      <c r="AA50" s="76"/>
      <c r="AB50" s="76"/>
      <c r="AC50" s="76"/>
      <c r="AD50" s="76"/>
      <c r="AE50" s="79" t="s">
        <v>360</v>
      </c>
      <c r="AF50" s="83" t="s">
        <v>361</v>
      </c>
      <c r="AG50" s="76"/>
      <c r="AH50" s="98"/>
      <c r="AI50" s="88"/>
    </row>
    <row r="51" spans="1:35" ht="81.75" customHeight="1">
      <c r="A51" s="70">
        <v>45</v>
      </c>
      <c r="B51" s="76">
        <v>17058195</v>
      </c>
      <c r="C51" s="77" t="s">
        <v>179</v>
      </c>
      <c r="D51" s="78" t="s">
        <v>349</v>
      </c>
      <c r="E51" s="76" t="s">
        <v>83</v>
      </c>
      <c r="F51" s="79" t="s">
        <v>350</v>
      </c>
      <c r="G51" s="76" t="s">
        <v>148</v>
      </c>
      <c r="H51" s="76" t="s">
        <v>149</v>
      </c>
      <c r="I51" s="76" t="s">
        <v>206</v>
      </c>
      <c r="J51" s="76" t="s">
        <v>151</v>
      </c>
      <c r="K51" s="76">
        <v>60340201</v>
      </c>
      <c r="L51" s="76" t="s">
        <v>75</v>
      </c>
      <c r="M51" s="76"/>
      <c r="N51" s="76" t="s">
        <v>627</v>
      </c>
      <c r="O51" s="76" t="s">
        <v>628</v>
      </c>
      <c r="P51" s="76" t="s">
        <v>154</v>
      </c>
      <c r="Q51" s="76" t="s">
        <v>629</v>
      </c>
      <c r="R51" s="76"/>
      <c r="S51" s="80"/>
      <c r="T51" s="81"/>
      <c r="U51" s="82"/>
      <c r="V51" s="76" t="s">
        <v>36</v>
      </c>
      <c r="W51" s="76" t="s">
        <v>156</v>
      </c>
      <c r="X51" s="80"/>
      <c r="Y51" s="76"/>
      <c r="Z51" s="76"/>
      <c r="AA51" s="76"/>
      <c r="AB51" s="76"/>
      <c r="AC51" s="76"/>
      <c r="AD51" s="76"/>
      <c r="AE51" s="79" t="s">
        <v>351</v>
      </c>
      <c r="AF51" s="83" t="s">
        <v>352</v>
      </c>
      <c r="AG51" s="76"/>
      <c r="AH51" s="98"/>
      <c r="AI51" s="88"/>
    </row>
    <row r="52" spans="1:35" ht="78" customHeight="1">
      <c r="A52" s="76">
        <v>46</v>
      </c>
      <c r="B52" s="76">
        <v>17058085</v>
      </c>
      <c r="C52" s="77" t="s">
        <v>255</v>
      </c>
      <c r="D52" s="78" t="s">
        <v>256</v>
      </c>
      <c r="E52" s="76" t="s">
        <v>571</v>
      </c>
      <c r="F52" s="79" t="s">
        <v>257</v>
      </c>
      <c r="G52" s="76" t="s">
        <v>572</v>
      </c>
      <c r="H52" s="76" t="s">
        <v>149</v>
      </c>
      <c r="I52" s="76" t="s">
        <v>150</v>
      </c>
      <c r="J52" s="76" t="s">
        <v>151</v>
      </c>
      <c r="K52" s="76">
        <v>60340102</v>
      </c>
      <c r="L52" s="76" t="s">
        <v>69</v>
      </c>
      <c r="M52" s="76"/>
      <c r="N52" s="76" t="s">
        <v>573</v>
      </c>
      <c r="O52" s="76" t="s">
        <v>500</v>
      </c>
      <c r="P52" s="76" t="s">
        <v>154</v>
      </c>
      <c r="Q52" s="76" t="s">
        <v>574</v>
      </c>
      <c r="R52" s="76"/>
      <c r="S52" s="80"/>
      <c r="T52" s="81"/>
      <c r="U52" s="82"/>
      <c r="V52" s="76" t="s">
        <v>258</v>
      </c>
      <c r="W52" s="76" t="s">
        <v>156</v>
      </c>
      <c r="X52" s="80"/>
      <c r="Y52" s="76"/>
      <c r="Z52" s="76"/>
      <c r="AA52" s="76"/>
      <c r="AB52" s="76"/>
      <c r="AC52" s="76"/>
      <c r="AD52" s="76"/>
      <c r="AE52" s="79" t="s">
        <v>259</v>
      </c>
      <c r="AF52" s="83" t="s">
        <v>260</v>
      </c>
      <c r="AG52" s="80"/>
      <c r="AH52" s="98"/>
      <c r="AI52" s="88"/>
    </row>
    <row r="53" spans="1:35" ht="128.25" customHeight="1">
      <c r="A53" s="70">
        <v>47</v>
      </c>
      <c r="B53" s="76">
        <v>17058142</v>
      </c>
      <c r="C53" s="77" t="s">
        <v>179</v>
      </c>
      <c r="D53" s="78" t="s">
        <v>184</v>
      </c>
      <c r="E53" s="76" t="s">
        <v>540</v>
      </c>
      <c r="F53" s="79" t="s">
        <v>185</v>
      </c>
      <c r="G53" s="76" t="s">
        <v>447</v>
      </c>
      <c r="H53" s="76" t="s">
        <v>149</v>
      </c>
      <c r="I53" s="76" t="s">
        <v>170</v>
      </c>
      <c r="J53" s="76" t="s">
        <v>151</v>
      </c>
      <c r="K53" s="76">
        <v>60340410</v>
      </c>
      <c r="L53" s="76" t="s">
        <v>42</v>
      </c>
      <c r="M53" s="76"/>
      <c r="N53" s="76" t="s">
        <v>541</v>
      </c>
      <c r="O53" s="76" t="s">
        <v>542</v>
      </c>
      <c r="P53" s="76" t="s">
        <v>154</v>
      </c>
      <c r="Q53" s="76" t="s">
        <v>543</v>
      </c>
      <c r="R53" s="76"/>
      <c r="S53" s="80"/>
      <c r="T53" s="81"/>
      <c r="U53" s="82"/>
      <c r="V53" s="76" t="s">
        <v>36</v>
      </c>
      <c r="W53" s="76" t="s">
        <v>156</v>
      </c>
      <c r="X53" s="80"/>
      <c r="Y53" s="76"/>
      <c r="Z53" s="76"/>
      <c r="AA53" s="76"/>
      <c r="AB53" s="76"/>
      <c r="AC53" s="76"/>
      <c r="AD53" s="76"/>
      <c r="AE53" s="79" t="s">
        <v>186</v>
      </c>
      <c r="AF53" s="83" t="s">
        <v>187</v>
      </c>
      <c r="AG53" s="80"/>
      <c r="AH53" s="98" t="s">
        <v>328</v>
      </c>
      <c r="AI53" s="88"/>
    </row>
    <row r="54" spans="1:35" ht="63" customHeight="1">
      <c r="A54" s="76">
        <v>48</v>
      </c>
      <c r="B54" s="76">
        <v>17058146</v>
      </c>
      <c r="C54" s="77" t="s">
        <v>294</v>
      </c>
      <c r="D54" s="78" t="s">
        <v>295</v>
      </c>
      <c r="E54" s="76" t="s">
        <v>601</v>
      </c>
      <c r="F54" s="79" t="s">
        <v>296</v>
      </c>
      <c r="G54" s="76" t="s">
        <v>205</v>
      </c>
      <c r="H54" s="76" t="s">
        <v>55</v>
      </c>
      <c r="I54" s="76" t="s">
        <v>170</v>
      </c>
      <c r="J54" s="76" t="s">
        <v>151</v>
      </c>
      <c r="K54" s="76">
        <v>60340410</v>
      </c>
      <c r="L54" s="76" t="s">
        <v>42</v>
      </c>
      <c r="M54" s="76"/>
      <c r="N54" s="76" t="s">
        <v>602</v>
      </c>
      <c r="O54" s="76" t="s">
        <v>460</v>
      </c>
      <c r="P54" s="76" t="s">
        <v>154</v>
      </c>
      <c r="Q54" s="76" t="s">
        <v>603</v>
      </c>
      <c r="R54" s="76"/>
      <c r="S54" s="80"/>
      <c r="T54" s="81"/>
      <c r="U54" s="82"/>
      <c r="V54" s="76" t="s">
        <v>36</v>
      </c>
      <c r="W54" s="76" t="s">
        <v>156</v>
      </c>
      <c r="X54" s="80"/>
      <c r="Y54" s="76"/>
      <c r="Z54" s="76"/>
      <c r="AA54" s="76"/>
      <c r="AB54" s="76"/>
      <c r="AC54" s="76"/>
      <c r="AD54" s="76"/>
      <c r="AE54" s="79" t="s">
        <v>297</v>
      </c>
      <c r="AF54" s="83" t="s">
        <v>298</v>
      </c>
      <c r="AG54" s="80"/>
      <c r="AH54" s="98"/>
      <c r="AI54" s="88"/>
    </row>
    <row r="55" spans="1:35" ht="71.25" customHeight="1">
      <c r="A55" s="70">
        <v>49</v>
      </c>
      <c r="B55" s="76">
        <v>16055008</v>
      </c>
      <c r="C55" s="77" t="s">
        <v>421</v>
      </c>
      <c r="D55" s="78" t="s">
        <v>34</v>
      </c>
      <c r="E55" s="76" t="s">
        <v>423</v>
      </c>
      <c r="F55" s="79" t="s">
        <v>422</v>
      </c>
      <c r="G55" s="76" t="s">
        <v>424</v>
      </c>
      <c r="H55" s="76" t="s">
        <v>149</v>
      </c>
      <c r="I55" s="76" t="s">
        <v>425</v>
      </c>
      <c r="J55" s="76" t="s">
        <v>57</v>
      </c>
      <c r="K55" s="76" t="s">
        <v>426</v>
      </c>
      <c r="L55" s="76" t="s">
        <v>457</v>
      </c>
      <c r="M55" s="76"/>
      <c r="N55" s="76" t="s">
        <v>427</v>
      </c>
      <c r="O55" s="76" t="s">
        <v>428</v>
      </c>
      <c r="P55" s="76" t="s">
        <v>154</v>
      </c>
      <c r="Q55" s="76" t="s">
        <v>429</v>
      </c>
      <c r="R55" s="76" t="e">
        <v>#N/A</v>
      </c>
      <c r="S55" s="80"/>
      <c r="T55" s="81" t="e">
        <v>#N/A</v>
      </c>
      <c r="U55" s="82" t="e">
        <v>#N/A</v>
      </c>
      <c r="V55" s="76" t="s">
        <v>96</v>
      </c>
      <c r="W55" s="76" t="s">
        <v>63</v>
      </c>
      <c r="X55" s="80"/>
      <c r="Y55" s="76"/>
      <c r="Z55" s="76"/>
      <c r="AA55" s="76"/>
      <c r="AB55" s="76"/>
      <c r="AC55" s="76"/>
      <c r="AD55" s="76"/>
      <c r="AE55" s="79" t="s">
        <v>430</v>
      </c>
      <c r="AF55" s="83" t="s">
        <v>431</v>
      </c>
      <c r="AG55" s="76">
        <v>12150</v>
      </c>
      <c r="AH55" s="59"/>
    </row>
    <row r="56" spans="1:35" ht="79.5" customHeight="1">
      <c r="A56" s="76">
        <v>50</v>
      </c>
      <c r="B56" s="76">
        <v>17058147</v>
      </c>
      <c r="C56" s="77" t="s">
        <v>33</v>
      </c>
      <c r="D56" s="78" t="s">
        <v>34</v>
      </c>
      <c r="E56" s="76" t="s">
        <v>458</v>
      </c>
      <c r="F56" s="79" t="s">
        <v>35</v>
      </c>
      <c r="G56" s="76" t="s">
        <v>216</v>
      </c>
      <c r="H56" s="76" t="s">
        <v>149</v>
      </c>
      <c r="I56" s="76" t="s">
        <v>170</v>
      </c>
      <c r="J56" s="76" t="s">
        <v>151</v>
      </c>
      <c r="K56" s="76">
        <v>60340410</v>
      </c>
      <c r="L56" s="76"/>
      <c r="M56" s="76"/>
      <c r="N56" s="76" t="s">
        <v>459</v>
      </c>
      <c r="O56" s="76" t="s">
        <v>460</v>
      </c>
      <c r="P56" s="76" t="s">
        <v>154</v>
      </c>
      <c r="Q56" s="76" t="s">
        <v>461</v>
      </c>
      <c r="R56" s="76"/>
      <c r="S56" s="80"/>
      <c r="T56" s="81"/>
      <c r="U56" s="82"/>
      <c r="V56" s="76" t="s">
        <v>36</v>
      </c>
      <c r="W56" s="76" t="s">
        <v>156</v>
      </c>
      <c r="X56" s="80" t="e">
        <v>#N/A</v>
      </c>
      <c r="Y56" s="76" t="e">
        <v>#N/A</v>
      </c>
      <c r="Z56" s="76" t="e">
        <v>#N/A</v>
      </c>
      <c r="AA56" s="76" t="e">
        <v>#N/A</v>
      </c>
      <c r="AB56" s="76" t="e">
        <v>#N/A</v>
      </c>
      <c r="AC56" s="76" t="e">
        <v>#N/A</v>
      </c>
      <c r="AD56" s="76" t="e">
        <v>#N/A</v>
      </c>
      <c r="AE56" s="79" t="s">
        <v>37</v>
      </c>
      <c r="AF56" s="83" t="s">
        <v>38</v>
      </c>
      <c r="AG56" s="80"/>
      <c r="AH56" s="59"/>
    </row>
    <row r="57" spans="1:35" ht="81" customHeight="1">
      <c r="A57" s="70">
        <v>51</v>
      </c>
      <c r="B57" s="76">
        <v>17058148</v>
      </c>
      <c r="C57" s="77" t="s">
        <v>345</v>
      </c>
      <c r="D57" s="78" t="s">
        <v>34</v>
      </c>
      <c r="E57" s="76" t="s">
        <v>665</v>
      </c>
      <c r="F57" s="79" t="s">
        <v>396</v>
      </c>
      <c r="G57" s="76" t="s">
        <v>216</v>
      </c>
      <c r="H57" s="76" t="s">
        <v>149</v>
      </c>
      <c r="I57" s="76" t="s">
        <v>170</v>
      </c>
      <c r="J57" s="76" t="s">
        <v>151</v>
      </c>
      <c r="K57" s="76">
        <v>60340410</v>
      </c>
      <c r="L57" s="76" t="s">
        <v>42</v>
      </c>
      <c r="M57" s="76"/>
      <c r="N57" s="76" t="s">
        <v>666</v>
      </c>
      <c r="O57" s="76" t="s">
        <v>667</v>
      </c>
      <c r="P57" s="76" t="s">
        <v>154</v>
      </c>
      <c r="Q57" s="76" t="s">
        <v>668</v>
      </c>
      <c r="R57" s="76"/>
      <c r="S57" s="80"/>
      <c r="T57" s="81"/>
      <c r="U57" s="82"/>
      <c r="V57" s="76" t="s">
        <v>36</v>
      </c>
      <c r="W57" s="76" t="s">
        <v>156</v>
      </c>
      <c r="X57" s="80"/>
      <c r="Y57" s="76"/>
      <c r="Z57" s="76"/>
      <c r="AA57" s="76"/>
      <c r="AB57" s="76"/>
      <c r="AC57" s="76"/>
      <c r="AD57" s="76"/>
      <c r="AE57" s="79" t="s">
        <v>397</v>
      </c>
      <c r="AF57" s="83" t="s">
        <v>398</v>
      </c>
      <c r="AG57" s="79"/>
      <c r="AH57" s="59"/>
    </row>
    <row r="58" spans="1:35" ht="63" customHeight="1">
      <c r="A58" s="76">
        <v>52</v>
      </c>
      <c r="B58" s="76">
        <v>17058149</v>
      </c>
      <c r="C58" s="77" t="s">
        <v>290</v>
      </c>
      <c r="D58" s="78" t="s">
        <v>34</v>
      </c>
      <c r="E58" s="76" t="s">
        <v>701</v>
      </c>
      <c r="F58" s="79" t="s">
        <v>453</v>
      </c>
      <c r="G58" s="76" t="s">
        <v>148</v>
      </c>
      <c r="H58" s="76" t="s">
        <v>149</v>
      </c>
      <c r="I58" s="76" t="s">
        <v>170</v>
      </c>
      <c r="J58" s="76" t="s">
        <v>151</v>
      </c>
      <c r="K58" s="76">
        <v>60340410</v>
      </c>
      <c r="L58" s="76"/>
      <c r="M58" s="76"/>
      <c r="N58" s="76" t="s">
        <v>702</v>
      </c>
      <c r="O58" s="76" t="s">
        <v>667</v>
      </c>
      <c r="P58" s="76" t="s">
        <v>154</v>
      </c>
      <c r="Q58" s="76" t="s">
        <v>703</v>
      </c>
      <c r="R58" s="76"/>
      <c r="S58" s="80"/>
      <c r="T58" s="81"/>
      <c r="U58" s="82"/>
      <c r="V58" s="76" t="s">
        <v>36</v>
      </c>
      <c r="W58" s="76" t="s">
        <v>156</v>
      </c>
      <c r="X58" s="80"/>
      <c r="Y58" s="76"/>
      <c r="Z58" s="76"/>
      <c r="AA58" s="76"/>
      <c r="AB58" s="76"/>
      <c r="AC58" s="76"/>
      <c r="AD58" s="76"/>
      <c r="AE58" s="79" t="s">
        <v>454</v>
      </c>
      <c r="AF58" s="83" t="s">
        <v>455</v>
      </c>
      <c r="AG58" s="76" t="s">
        <v>456</v>
      </c>
      <c r="AH58" s="59"/>
    </row>
    <row r="59" spans="1:35" ht="89.25" customHeight="1">
      <c r="A59" s="70">
        <v>53</v>
      </c>
      <c r="B59" s="76">
        <v>17058200</v>
      </c>
      <c r="C59" s="77" t="s">
        <v>261</v>
      </c>
      <c r="D59" s="78" t="s">
        <v>202</v>
      </c>
      <c r="E59" s="76" t="s">
        <v>580</v>
      </c>
      <c r="F59" s="79" t="s">
        <v>265</v>
      </c>
      <c r="G59" s="76" t="s">
        <v>205</v>
      </c>
      <c r="H59" s="76" t="s">
        <v>55</v>
      </c>
      <c r="I59" s="76" t="s">
        <v>206</v>
      </c>
      <c r="J59" s="76" t="s">
        <v>151</v>
      </c>
      <c r="K59" s="76">
        <v>60340201</v>
      </c>
      <c r="L59" s="76" t="s">
        <v>75</v>
      </c>
      <c r="M59" s="76"/>
      <c r="N59" s="76" t="s">
        <v>581</v>
      </c>
      <c r="O59" s="76" t="s">
        <v>209</v>
      </c>
      <c r="P59" s="76" t="s">
        <v>582</v>
      </c>
      <c r="Q59" s="76" t="s">
        <v>583</v>
      </c>
      <c r="R59" s="76"/>
      <c r="S59" s="80"/>
      <c r="T59" s="81"/>
      <c r="U59" s="82"/>
      <c r="V59" s="76" t="s">
        <v>36</v>
      </c>
      <c r="W59" s="76" t="s">
        <v>156</v>
      </c>
      <c r="X59" s="80"/>
      <c r="Y59" s="76"/>
      <c r="Z59" s="76"/>
      <c r="AA59" s="76"/>
      <c r="AB59" s="76"/>
      <c r="AC59" s="76"/>
      <c r="AD59" s="76"/>
      <c r="AE59" s="79" t="s">
        <v>266</v>
      </c>
      <c r="AF59" s="83" t="s">
        <v>267</v>
      </c>
      <c r="AG59" s="80"/>
      <c r="AH59" s="59"/>
    </row>
    <row r="60" spans="1:35" ht="89.25" customHeight="1">
      <c r="A60" s="76">
        <v>54</v>
      </c>
      <c r="B60" s="76">
        <v>16055181</v>
      </c>
      <c r="C60" s="77" t="s">
        <v>201</v>
      </c>
      <c r="D60" s="78" t="s">
        <v>202</v>
      </c>
      <c r="E60" s="76" t="s">
        <v>203</v>
      </c>
      <c r="F60" s="79" t="s">
        <v>204</v>
      </c>
      <c r="G60" s="76" t="s">
        <v>205</v>
      </c>
      <c r="H60" s="76" t="s">
        <v>55</v>
      </c>
      <c r="I60" s="76" t="s">
        <v>206</v>
      </c>
      <c r="J60" s="76" t="s">
        <v>57</v>
      </c>
      <c r="K60" s="76" t="s">
        <v>207</v>
      </c>
      <c r="L60" s="76" t="s">
        <v>69</v>
      </c>
      <c r="M60" s="76"/>
      <c r="N60" s="76" t="s">
        <v>208</v>
      </c>
      <c r="O60" s="76" t="s">
        <v>209</v>
      </c>
      <c r="P60" s="76" t="s">
        <v>210</v>
      </c>
      <c r="Q60" s="76" t="s">
        <v>211</v>
      </c>
      <c r="R60" s="76" t="e">
        <v>#N/A</v>
      </c>
      <c r="S60" s="80"/>
      <c r="T60" s="81" t="e">
        <v>#N/A</v>
      </c>
      <c r="U60" s="82" t="e">
        <v>#N/A</v>
      </c>
      <c r="V60" s="76" t="s">
        <v>36</v>
      </c>
      <c r="W60" s="76" t="s">
        <v>63</v>
      </c>
      <c r="X60" s="80"/>
      <c r="Y60" s="76"/>
      <c r="Z60" s="76"/>
      <c r="AA60" s="76"/>
      <c r="AB60" s="76"/>
      <c r="AC60" s="76"/>
      <c r="AD60" s="76"/>
      <c r="AE60" s="79" t="s">
        <v>212</v>
      </c>
      <c r="AF60" s="83" t="s">
        <v>213</v>
      </c>
      <c r="AG60" s="92">
        <v>12150</v>
      </c>
      <c r="AH60" s="59"/>
    </row>
    <row r="61" spans="1:35" ht="89.25" customHeight="1">
      <c r="A61" s="70">
        <v>55</v>
      </c>
      <c r="B61" s="76">
        <v>17058158</v>
      </c>
      <c r="C61" s="77" t="s">
        <v>83</v>
      </c>
      <c r="D61" s="78" t="s">
        <v>84</v>
      </c>
      <c r="E61" s="76" t="s">
        <v>486</v>
      </c>
      <c r="F61" s="79" t="s">
        <v>85</v>
      </c>
      <c r="G61" s="76" t="s">
        <v>205</v>
      </c>
      <c r="H61" s="76" t="s">
        <v>149</v>
      </c>
      <c r="I61" s="76" t="s">
        <v>170</v>
      </c>
      <c r="J61" s="76" t="s">
        <v>151</v>
      </c>
      <c r="K61" s="76">
        <v>60340410</v>
      </c>
      <c r="L61" s="76" t="s">
        <v>42</v>
      </c>
      <c r="M61" s="76"/>
      <c r="N61" s="76" t="s">
        <v>487</v>
      </c>
      <c r="O61" s="76" t="s">
        <v>488</v>
      </c>
      <c r="P61" s="76" t="s">
        <v>154</v>
      </c>
      <c r="Q61" s="76" t="s">
        <v>489</v>
      </c>
      <c r="R61" s="76"/>
      <c r="S61" s="80"/>
      <c r="T61" s="81"/>
      <c r="U61" s="82"/>
      <c r="V61" s="76" t="s">
        <v>36</v>
      </c>
      <c r="W61" s="76" t="s">
        <v>156</v>
      </c>
      <c r="X61" s="80"/>
      <c r="Y61" s="76"/>
      <c r="Z61" s="76"/>
      <c r="AA61" s="76"/>
      <c r="AB61" s="76"/>
      <c r="AC61" s="76"/>
      <c r="AD61" s="76"/>
      <c r="AE61" s="79" t="s">
        <v>86</v>
      </c>
      <c r="AF61" s="83" t="s">
        <v>87</v>
      </c>
      <c r="AG61" s="80"/>
      <c r="AH61" s="59"/>
    </row>
    <row r="62" spans="1:35" ht="89.25" customHeight="1">
      <c r="A62" s="76">
        <v>56</v>
      </c>
      <c r="B62" s="76">
        <v>17058159</v>
      </c>
      <c r="C62" s="77" t="s">
        <v>261</v>
      </c>
      <c r="D62" s="78" t="s">
        <v>40</v>
      </c>
      <c r="E62" s="76" t="s">
        <v>575</v>
      </c>
      <c r="F62" s="79" t="s">
        <v>262</v>
      </c>
      <c r="G62" s="76" t="s">
        <v>576</v>
      </c>
      <c r="H62" s="76" t="s">
        <v>55</v>
      </c>
      <c r="I62" s="76" t="s">
        <v>170</v>
      </c>
      <c r="J62" s="76" t="s">
        <v>151</v>
      </c>
      <c r="K62" s="76">
        <v>60340410</v>
      </c>
      <c r="L62" s="76" t="s">
        <v>42</v>
      </c>
      <c r="M62" s="76"/>
      <c r="N62" s="76" t="s">
        <v>577</v>
      </c>
      <c r="O62" s="76" t="s">
        <v>578</v>
      </c>
      <c r="P62" s="76" t="s">
        <v>154</v>
      </c>
      <c r="Q62" s="76" t="s">
        <v>579</v>
      </c>
      <c r="R62" s="76"/>
      <c r="S62" s="80"/>
      <c r="T62" s="81"/>
      <c r="U62" s="82"/>
      <c r="V62" s="76" t="s">
        <v>36</v>
      </c>
      <c r="W62" s="76" t="s">
        <v>156</v>
      </c>
      <c r="X62" s="80"/>
      <c r="Y62" s="76"/>
      <c r="Z62" s="76"/>
      <c r="AA62" s="76"/>
      <c r="AB62" s="76"/>
      <c r="AC62" s="76"/>
      <c r="AD62" s="76"/>
      <c r="AE62" s="79" t="s">
        <v>263</v>
      </c>
      <c r="AF62" s="83" t="s">
        <v>264</v>
      </c>
      <c r="AG62" s="80"/>
      <c r="AH62" s="59"/>
    </row>
    <row r="63" spans="1:35" ht="80.25" customHeight="1">
      <c r="A63" s="70">
        <v>57</v>
      </c>
      <c r="B63" s="76">
        <v>17058160</v>
      </c>
      <c r="C63" s="77" t="s">
        <v>39</v>
      </c>
      <c r="D63" s="78" t="s">
        <v>40</v>
      </c>
      <c r="E63" s="76" t="s">
        <v>462</v>
      </c>
      <c r="F63" s="86" t="s">
        <v>41</v>
      </c>
      <c r="G63" s="76" t="s">
        <v>205</v>
      </c>
      <c r="H63" s="76" t="s">
        <v>55</v>
      </c>
      <c r="I63" s="76" t="s">
        <v>170</v>
      </c>
      <c r="J63" s="76" t="s">
        <v>151</v>
      </c>
      <c r="K63" s="76">
        <v>60340410</v>
      </c>
      <c r="L63" s="76" t="s">
        <v>42</v>
      </c>
      <c r="M63" s="76"/>
      <c r="N63" s="76" t="s">
        <v>463</v>
      </c>
      <c r="O63" s="76" t="s">
        <v>464</v>
      </c>
      <c r="P63" s="76" t="s">
        <v>465</v>
      </c>
      <c r="Q63" s="76" t="s">
        <v>466</v>
      </c>
      <c r="R63" s="76"/>
      <c r="S63" s="80"/>
      <c r="T63" s="81"/>
      <c r="U63" s="82"/>
      <c r="V63" s="76" t="s">
        <v>36</v>
      </c>
      <c r="W63" s="76" t="s">
        <v>156</v>
      </c>
      <c r="X63" s="80"/>
      <c r="Y63" s="76"/>
      <c r="Z63" s="76"/>
      <c r="AA63" s="76"/>
      <c r="AB63" s="76"/>
      <c r="AC63" s="76"/>
      <c r="AD63" s="76"/>
      <c r="AE63" s="79" t="s">
        <v>43</v>
      </c>
      <c r="AF63" s="83" t="s">
        <v>44</v>
      </c>
      <c r="AG63" s="80"/>
      <c r="AH63" s="59"/>
    </row>
    <row r="64" spans="1:35" ht="91.5" customHeight="1">
      <c r="A64" s="76">
        <v>58</v>
      </c>
      <c r="B64" s="76">
        <v>17058214</v>
      </c>
      <c r="C64" s="77" t="s">
        <v>179</v>
      </c>
      <c r="D64" s="78" t="s">
        <v>277</v>
      </c>
      <c r="E64" s="76" t="s">
        <v>592</v>
      </c>
      <c r="F64" s="79" t="s">
        <v>278</v>
      </c>
      <c r="G64" s="76" t="s">
        <v>593</v>
      </c>
      <c r="H64" s="76" t="s">
        <v>149</v>
      </c>
      <c r="I64" s="76" t="s">
        <v>206</v>
      </c>
      <c r="J64" s="76" t="s">
        <v>151</v>
      </c>
      <c r="K64" s="76">
        <v>60340201</v>
      </c>
      <c r="L64" s="76" t="s">
        <v>75</v>
      </c>
      <c r="M64" s="76"/>
      <c r="N64" s="76" t="s">
        <v>594</v>
      </c>
      <c r="O64" s="76" t="s">
        <v>595</v>
      </c>
      <c r="P64" s="76" t="s">
        <v>154</v>
      </c>
      <c r="Q64" s="76" t="s">
        <v>596</v>
      </c>
      <c r="R64" s="76"/>
      <c r="S64" s="80"/>
      <c r="T64" s="81"/>
      <c r="U64" s="82"/>
      <c r="V64" s="76" t="s">
        <v>36</v>
      </c>
      <c r="W64" s="76" t="s">
        <v>156</v>
      </c>
      <c r="X64" s="80"/>
      <c r="Y64" s="76"/>
      <c r="Z64" s="76"/>
      <c r="AA64" s="76"/>
      <c r="AB64" s="76"/>
      <c r="AC64" s="76"/>
      <c r="AD64" s="76"/>
      <c r="AE64" s="79" t="s">
        <v>279</v>
      </c>
      <c r="AF64" s="83" t="s">
        <v>280</v>
      </c>
      <c r="AG64" s="80"/>
      <c r="AH64" s="59"/>
    </row>
    <row r="65" spans="1:35" ht="101.25" customHeight="1">
      <c r="A65" s="70">
        <v>59</v>
      </c>
      <c r="B65" s="76">
        <v>17058006</v>
      </c>
      <c r="C65" s="77" t="s">
        <v>416</v>
      </c>
      <c r="D65" s="78" t="s">
        <v>417</v>
      </c>
      <c r="E65" s="76" t="s">
        <v>686</v>
      </c>
      <c r="F65" s="79" t="s">
        <v>418</v>
      </c>
      <c r="G65" s="76" t="s">
        <v>527</v>
      </c>
      <c r="H65" s="76" t="s">
        <v>55</v>
      </c>
      <c r="I65" s="76" t="s">
        <v>425</v>
      </c>
      <c r="J65" s="76" t="s">
        <v>151</v>
      </c>
      <c r="K65" s="76">
        <v>60310106</v>
      </c>
      <c r="L65" s="76" t="s">
        <v>457</v>
      </c>
      <c r="M65" s="76"/>
      <c r="N65" s="76" t="s">
        <v>687</v>
      </c>
      <c r="O65" s="76" t="s">
        <v>688</v>
      </c>
      <c r="P65" s="76" t="s">
        <v>232</v>
      </c>
      <c r="Q65" s="76" t="s">
        <v>689</v>
      </c>
      <c r="R65" s="76"/>
      <c r="S65" s="80"/>
      <c r="T65" s="81"/>
      <c r="U65" s="82"/>
      <c r="V65" s="76" t="s">
        <v>36</v>
      </c>
      <c r="W65" s="76" t="s">
        <v>156</v>
      </c>
      <c r="X65" s="80"/>
      <c r="Y65" s="76"/>
      <c r="Z65" s="76"/>
      <c r="AA65" s="76"/>
      <c r="AB65" s="76"/>
      <c r="AC65" s="76"/>
      <c r="AD65" s="76"/>
      <c r="AE65" s="79" t="s">
        <v>419</v>
      </c>
      <c r="AF65" s="83" t="s">
        <v>420</v>
      </c>
      <c r="AG65" s="76"/>
      <c r="AH65" s="59"/>
    </row>
    <row r="66" spans="1:35" ht="63" customHeight="1">
      <c r="A66" s="76">
        <v>60</v>
      </c>
      <c r="B66" s="76">
        <v>17058091</v>
      </c>
      <c r="C66" s="77" t="s">
        <v>99</v>
      </c>
      <c r="D66" s="78" t="s">
        <v>100</v>
      </c>
      <c r="E66" s="76" t="s">
        <v>497</v>
      </c>
      <c r="F66" s="79" t="s">
        <v>101</v>
      </c>
      <c r="G66" s="76" t="s">
        <v>498</v>
      </c>
      <c r="H66" s="76" t="s">
        <v>55</v>
      </c>
      <c r="I66" s="76" t="s">
        <v>150</v>
      </c>
      <c r="J66" s="76" t="s">
        <v>151</v>
      </c>
      <c r="K66" s="76">
        <v>60340102</v>
      </c>
      <c r="L66" s="76" t="s">
        <v>69</v>
      </c>
      <c r="M66" s="76"/>
      <c r="N66" s="76" t="s">
        <v>499</v>
      </c>
      <c r="O66" s="76" t="s">
        <v>500</v>
      </c>
      <c r="P66" s="76" t="s">
        <v>154</v>
      </c>
      <c r="Q66" s="76" t="s">
        <v>501</v>
      </c>
      <c r="R66" s="76"/>
      <c r="S66" s="80"/>
      <c r="T66" s="81"/>
      <c r="U66" s="82"/>
      <c r="V66" s="76" t="s">
        <v>36</v>
      </c>
      <c r="W66" s="76" t="s">
        <v>156</v>
      </c>
      <c r="X66" s="80"/>
      <c r="Y66" s="76"/>
      <c r="Z66" s="76"/>
      <c r="AA66" s="76"/>
      <c r="AB66" s="76"/>
      <c r="AC66" s="76"/>
      <c r="AD66" s="76"/>
      <c r="AE66" s="79" t="s">
        <v>103</v>
      </c>
      <c r="AF66" s="83" t="s">
        <v>104</v>
      </c>
      <c r="AG66" s="80" t="s">
        <v>102</v>
      </c>
      <c r="AH66" s="59"/>
    </row>
    <row r="67" spans="1:35" ht="96" customHeight="1">
      <c r="A67" s="70">
        <v>61</v>
      </c>
      <c r="B67" s="76">
        <v>17058203</v>
      </c>
      <c r="C67" s="77" t="s">
        <v>362</v>
      </c>
      <c r="D67" s="78" t="s">
        <v>363</v>
      </c>
      <c r="E67" s="76" t="s">
        <v>637</v>
      </c>
      <c r="F67" s="79" t="s">
        <v>364</v>
      </c>
      <c r="G67" s="76" t="s">
        <v>638</v>
      </c>
      <c r="H67" s="76" t="s">
        <v>149</v>
      </c>
      <c r="I67" s="76" t="s">
        <v>206</v>
      </c>
      <c r="J67" s="76" t="s">
        <v>151</v>
      </c>
      <c r="K67" s="76">
        <v>60340201</v>
      </c>
      <c r="L67" s="76" t="s">
        <v>75</v>
      </c>
      <c r="M67" s="76"/>
      <c r="N67" s="76" t="s">
        <v>639</v>
      </c>
      <c r="O67" s="76" t="s">
        <v>613</v>
      </c>
      <c r="P67" s="76" t="s">
        <v>154</v>
      </c>
      <c r="Q67" s="76" t="s">
        <v>640</v>
      </c>
      <c r="R67" s="76"/>
      <c r="S67" s="80"/>
      <c r="T67" s="81"/>
      <c r="U67" s="82"/>
      <c r="V67" s="76" t="s">
        <v>36</v>
      </c>
      <c r="W67" s="76" t="s">
        <v>156</v>
      </c>
      <c r="X67" s="80"/>
      <c r="Y67" s="76"/>
      <c r="Z67" s="76"/>
      <c r="AA67" s="76"/>
      <c r="AB67" s="76"/>
      <c r="AC67" s="76"/>
      <c r="AD67" s="76"/>
      <c r="AE67" s="79" t="s">
        <v>365</v>
      </c>
      <c r="AF67" s="83" t="s">
        <v>366</v>
      </c>
      <c r="AG67" s="76"/>
      <c r="AH67" s="59"/>
    </row>
    <row r="68" spans="1:35" ht="63" customHeight="1">
      <c r="A68" s="76">
        <v>62</v>
      </c>
      <c r="B68" s="76">
        <v>17058204</v>
      </c>
      <c r="C68" s="77" t="s">
        <v>122</v>
      </c>
      <c r="D68" s="78" t="s">
        <v>123</v>
      </c>
      <c r="E68" s="76" t="s">
        <v>514</v>
      </c>
      <c r="F68" s="79" t="s">
        <v>124</v>
      </c>
      <c r="G68" s="76" t="s">
        <v>468</v>
      </c>
      <c r="H68" s="76" t="s">
        <v>55</v>
      </c>
      <c r="I68" s="76" t="s">
        <v>206</v>
      </c>
      <c r="J68" s="76" t="s">
        <v>151</v>
      </c>
      <c r="K68" s="76">
        <v>60340201</v>
      </c>
      <c r="L68" s="76" t="s">
        <v>75</v>
      </c>
      <c r="M68" s="76"/>
      <c r="N68" s="76" t="s">
        <v>515</v>
      </c>
      <c r="O68" s="76" t="s">
        <v>516</v>
      </c>
      <c r="P68" s="76" t="s">
        <v>154</v>
      </c>
      <c r="Q68" s="76" t="s">
        <v>517</v>
      </c>
      <c r="R68" s="76"/>
      <c r="S68" s="76"/>
      <c r="T68" s="81"/>
      <c r="U68" s="82"/>
      <c r="V68" s="76" t="s">
        <v>36</v>
      </c>
      <c r="W68" s="76" t="s">
        <v>156</v>
      </c>
      <c r="X68" s="80"/>
      <c r="Y68" s="76"/>
      <c r="Z68" s="76"/>
      <c r="AA68" s="76"/>
      <c r="AB68" s="76"/>
      <c r="AC68" s="76"/>
      <c r="AD68" s="76"/>
      <c r="AE68" s="79" t="s">
        <v>125</v>
      </c>
      <c r="AF68" s="83" t="s">
        <v>126</v>
      </c>
      <c r="AG68" s="80"/>
      <c r="AH68" s="59"/>
    </row>
    <row r="69" spans="1:35" ht="94.5" customHeight="1">
      <c r="A69" s="70">
        <v>63</v>
      </c>
      <c r="B69" s="76">
        <v>17058205</v>
      </c>
      <c r="C69" s="77" t="s">
        <v>371</v>
      </c>
      <c r="D69" s="78" t="s">
        <v>145</v>
      </c>
      <c r="E69" s="76" t="s">
        <v>645</v>
      </c>
      <c r="F69" s="79" t="s">
        <v>372</v>
      </c>
      <c r="G69" s="76" t="s">
        <v>148</v>
      </c>
      <c r="H69" s="76" t="s">
        <v>149</v>
      </c>
      <c r="I69" s="76" t="s">
        <v>206</v>
      </c>
      <c r="J69" s="76" t="s">
        <v>151</v>
      </c>
      <c r="K69" s="76">
        <v>60340201</v>
      </c>
      <c r="L69" s="76" t="s">
        <v>75</v>
      </c>
      <c r="M69" s="76"/>
      <c r="N69" s="76" t="s">
        <v>646</v>
      </c>
      <c r="O69" s="76" t="s">
        <v>647</v>
      </c>
      <c r="P69" s="76" t="s">
        <v>648</v>
      </c>
      <c r="Q69" s="76" t="s">
        <v>649</v>
      </c>
      <c r="R69" s="76"/>
      <c r="S69" s="80"/>
      <c r="T69" s="81"/>
      <c r="U69" s="82"/>
      <c r="V69" s="76" t="s">
        <v>36</v>
      </c>
      <c r="W69" s="76" t="s">
        <v>156</v>
      </c>
      <c r="X69" s="80"/>
      <c r="Y69" s="76"/>
      <c r="Z69" s="76"/>
      <c r="AA69" s="76"/>
      <c r="AB69" s="76"/>
      <c r="AC69" s="76"/>
      <c r="AD69" s="76"/>
      <c r="AE69" s="79" t="s">
        <v>373</v>
      </c>
      <c r="AF69" s="83" t="s">
        <v>374</v>
      </c>
      <c r="AG69" s="76"/>
      <c r="AH69" s="59"/>
    </row>
    <row r="70" spans="1:35" s="8" customFormat="1" ht="89.25" customHeight="1">
      <c r="A70" s="25">
        <v>64</v>
      </c>
      <c r="B70" s="25">
        <v>17058094</v>
      </c>
      <c r="C70" s="57" t="s">
        <v>144</v>
      </c>
      <c r="D70" s="58" t="s">
        <v>145</v>
      </c>
      <c r="E70" s="76" t="s">
        <v>147</v>
      </c>
      <c r="F70" s="55" t="s">
        <v>146</v>
      </c>
      <c r="G70" s="25" t="s">
        <v>148</v>
      </c>
      <c r="H70" s="25" t="s">
        <v>149</v>
      </c>
      <c r="I70" s="25" t="s">
        <v>150</v>
      </c>
      <c r="J70" s="25" t="s">
        <v>151</v>
      </c>
      <c r="K70" s="25">
        <v>60340102</v>
      </c>
      <c r="L70" s="25" t="s">
        <v>69</v>
      </c>
      <c r="M70" s="76"/>
      <c r="N70" s="25" t="s">
        <v>152</v>
      </c>
      <c r="O70" s="25" t="s">
        <v>153</v>
      </c>
      <c r="P70" s="25" t="s">
        <v>154</v>
      </c>
      <c r="Q70" s="25" t="s">
        <v>155</v>
      </c>
      <c r="R70" s="76"/>
      <c r="S70" s="76"/>
      <c r="T70" s="81"/>
      <c r="U70" s="82"/>
      <c r="V70" s="25" t="s">
        <v>119</v>
      </c>
      <c r="W70" s="25" t="s">
        <v>156</v>
      </c>
      <c r="X70" s="80"/>
      <c r="Y70" s="76"/>
      <c r="Z70" s="76"/>
      <c r="AA70" s="76"/>
      <c r="AB70" s="76"/>
      <c r="AC70" s="76"/>
      <c r="AD70" s="76"/>
      <c r="AE70" s="55" t="s">
        <v>157</v>
      </c>
      <c r="AF70" s="56" t="s">
        <v>158</v>
      </c>
      <c r="AG70" s="54" t="s">
        <v>159</v>
      </c>
      <c r="AH70" s="99"/>
      <c r="AI70" s="96"/>
    </row>
    <row r="71" spans="1:35" ht="93" customHeight="1">
      <c r="A71" s="70">
        <v>65</v>
      </c>
      <c r="B71" s="76">
        <v>17058095</v>
      </c>
      <c r="C71" s="77" t="s">
        <v>225</v>
      </c>
      <c r="D71" s="78" t="s">
        <v>226</v>
      </c>
      <c r="E71" s="76" t="s">
        <v>228</v>
      </c>
      <c r="F71" s="79" t="s">
        <v>227</v>
      </c>
      <c r="G71" s="76" t="s">
        <v>229</v>
      </c>
      <c r="H71" s="76" t="s">
        <v>149</v>
      </c>
      <c r="I71" s="76" t="s">
        <v>150</v>
      </c>
      <c r="J71" s="76" t="s">
        <v>151</v>
      </c>
      <c r="K71" s="76">
        <v>60340102</v>
      </c>
      <c r="L71" s="76" t="s">
        <v>69</v>
      </c>
      <c r="M71" s="76"/>
      <c r="N71" s="76" t="s">
        <v>230</v>
      </c>
      <c r="O71" s="76" t="s">
        <v>231</v>
      </c>
      <c r="P71" s="76" t="s">
        <v>232</v>
      </c>
      <c r="Q71" s="76" t="s">
        <v>233</v>
      </c>
      <c r="R71" s="76"/>
      <c r="S71" s="80"/>
      <c r="T71" s="81"/>
      <c r="U71" s="82"/>
      <c r="V71" s="76" t="s">
        <v>36</v>
      </c>
      <c r="W71" s="76" t="s">
        <v>156</v>
      </c>
      <c r="X71" s="80"/>
      <c r="Y71" s="76"/>
      <c r="Z71" s="76"/>
      <c r="AA71" s="76"/>
      <c r="AB71" s="76"/>
      <c r="AC71" s="76"/>
      <c r="AD71" s="76"/>
      <c r="AE71" s="79" t="s">
        <v>234</v>
      </c>
      <c r="AF71" s="83" t="s">
        <v>235</v>
      </c>
      <c r="AG71" s="80"/>
      <c r="AH71" s="59"/>
    </row>
    <row r="72" spans="1:35" ht="97.5" customHeight="1">
      <c r="A72" s="76">
        <v>66</v>
      </c>
      <c r="B72" s="76">
        <v>17058209</v>
      </c>
      <c r="C72" s="77" t="s">
        <v>381</v>
      </c>
      <c r="D72" s="78" t="s">
        <v>382</v>
      </c>
      <c r="E72" s="76" t="s">
        <v>654</v>
      </c>
      <c r="F72" s="79" t="s">
        <v>383</v>
      </c>
      <c r="G72" s="76" t="s">
        <v>216</v>
      </c>
      <c r="H72" s="76" t="s">
        <v>149</v>
      </c>
      <c r="I72" s="76" t="s">
        <v>206</v>
      </c>
      <c r="J72" s="76" t="s">
        <v>151</v>
      </c>
      <c r="K72" s="76">
        <v>60340201</v>
      </c>
      <c r="L72" s="76"/>
      <c r="M72" s="76"/>
      <c r="N72" s="76" t="s">
        <v>655</v>
      </c>
      <c r="O72" s="76" t="s">
        <v>656</v>
      </c>
      <c r="P72" s="76" t="s">
        <v>154</v>
      </c>
      <c r="Q72" s="76" t="s">
        <v>657</v>
      </c>
      <c r="R72" s="76"/>
      <c r="S72" s="80"/>
      <c r="T72" s="81"/>
      <c r="U72" s="82"/>
      <c r="V72" s="76" t="s">
        <v>36</v>
      </c>
      <c r="W72" s="76" t="s">
        <v>156</v>
      </c>
      <c r="X72" s="80"/>
      <c r="Y72" s="76"/>
      <c r="Z72" s="76"/>
      <c r="AA72" s="76"/>
      <c r="AB72" s="76"/>
      <c r="AC72" s="76"/>
      <c r="AD72" s="76"/>
      <c r="AE72" s="79" t="s">
        <v>384</v>
      </c>
      <c r="AF72" s="83" t="s">
        <v>385</v>
      </c>
      <c r="AG72" s="76"/>
      <c r="AH72" s="59"/>
    </row>
    <row r="73" spans="1:35" ht="63" customHeight="1">
      <c r="A73" s="70">
        <v>67</v>
      </c>
      <c r="B73" s="76">
        <v>17058007</v>
      </c>
      <c r="C73" s="77" t="s">
        <v>440</v>
      </c>
      <c r="D73" s="78" t="s">
        <v>382</v>
      </c>
      <c r="E73" s="76" t="s">
        <v>697</v>
      </c>
      <c r="F73" s="79" t="s">
        <v>441</v>
      </c>
      <c r="G73" s="76" t="s">
        <v>638</v>
      </c>
      <c r="H73" s="76" t="s">
        <v>149</v>
      </c>
      <c r="I73" s="76" t="s">
        <v>425</v>
      </c>
      <c r="J73" s="76" t="s">
        <v>151</v>
      </c>
      <c r="K73" s="76">
        <v>60310106</v>
      </c>
      <c r="L73" s="76" t="s">
        <v>457</v>
      </c>
      <c r="M73" s="76"/>
      <c r="N73" s="76" t="s">
        <v>698</v>
      </c>
      <c r="O73" s="76" t="s">
        <v>699</v>
      </c>
      <c r="P73" s="76" t="s">
        <v>154</v>
      </c>
      <c r="Q73" s="76" t="s">
        <v>700</v>
      </c>
      <c r="R73" s="76"/>
      <c r="S73" s="80"/>
      <c r="T73" s="81"/>
      <c r="U73" s="82"/>
      <c r="V73" s="76" t="s">
        <v>119</v>
      </c>
      <c r="W73" s="76" t="s">
        <v>156</v>
      </c>
      <c r="X73" s="80"/>
      <c r="Y73" s="76"/>
      <c r="Z73" s="76"/>
      <c r="AA73" s="76"/>
      <c r="AB73" s="76"/>
      <c r="AC73" s="76"/>
      <c r="AD73" s="76"/>
      <c r="AE73" s="79" t="s">
        <v>442</v>
      </c>
      <c r="AF73" s="83" t="s">
        <v>443</v>
      </c>
      <c r="AG73" s="76"/>
      <c r="AH73" s="59"/>
    </row>
    <row r="74" spans="1:35" ht="84" customHeight="1">
      <c r="A74" s="76">
        <v>68</v>
      </c>
      <c r="B74" s="76">
        <v>16055420</v>
      </c>
      <c r="C74" s="77" t="s">
        <v>165</v>
      </c>
      <c r="D74" s="78" t="s">
        <v>166</v>
      </c>
      <c r="E74" s="76" t="s">
        <v>168</v>
      </c>
      <c r="F74" s="79" t="s">
        <v>167</v>
      </c>
      <c r="G74" s="76" t="s">
        <v>169</v>
      </c>
      <c r="H74" s="76" t="s">
        <v>55</v>
      </c>
      <c r="I74" s="76" t="s">
        <v>170</v>
      </c>
      <c r="J74" s="76" t="s">
        <v>57</v>
      </c>
      <c r="K74" s="76" t="s">
        <v>58</v>
      </c>
      <c r="L74" s="76" t="s">
        <v>176</v>
      </c>
      <c r="M74" s="76"/>
      <c r="N74" s="76" t="s">
        <v>171</v>
      </c>
      <c r="O74" s="76" t="s">
        <v>172</v>
      </c>
      <c r="P74" s="76" t="s">
        <v>173</v>
      </c>
      <c r="Q74" s="76" t="s">
        <v>174</v>
      </c>
      <c r="R74" s="76" t="e">
        <v>#N/A</v>
      </c>
      <c r="S74" s="76"/>
      <c r="T74" s="81" t="e">
        <v>#N/A</v>
      </c>
      <c r="U74" s="82" t="e">
        <v>#N/A</v>
      </c>
      <c r="V74" s="76" t="s">
        <v>36</v>
      </c>
      <c r="W74" s="76" t="s">
        <v>175</v>
      </c>
      <c r="X74" s="80"/>
      <c r="Y74" s="76"/>
      <c r="Z74" s="76"/>
      <c r="AA74" s="76"/>
      <c r="AB74" s="76"/>
      <c r="AC74" s="76"/>
      <c r="AD74" s="76"/>
      <c r="AE74" s="79" t="s">
        <v>177</v>
      </c>
      <c r="AF74" s="83" t="s">
        <v>178</v>
      </c>
      <c r="AG74" s="80">
        <v>12150</v>
      </c>
      <c r="AH74" s="59"/>
    </row>
    <row r="75" spans="1:35" ht="75" customHeight="1">
      <c r="A75" s="70">
        <v>69</v>
      </c>
      <c r="B75" s="76">
        <v>17058217</v>
      </c>
      <c r="C75" s="77" t="s">
        <v>192</v>
      </c>
      <c r="D75" s="78" t="s">
        <v>193</v>
      </c>
      <c r="E75" s="76" t="s">
        <v>547</v>
      </c>
      <c r="F75" s="79" t="s">
        <v>194</v>
      </c>
      <c r="G75" s="76" t="s">
        <v>205</v>
      </c>
      <c r="H75" s="76" t="s">
        <v>55</v>
      </c>
      <c r="I75" s="76" t="s">
        <v>206</v>
      </c>
      <c r="J75" s="76" t="s">
        <v>151</v>
      </c>
      <c r="K75" s="76">
        <v>60340201</v>
      </c>
      <c r="L75" s="76" t="s">
        <v>75</v>
      </c>
      <c r="M75" s="76"/>
      <c r="N75" s="76" t="s">
        <v>548</v>
      </c>
      <c r="O75" s="76" t="s">
        <v>549</v>
      </c>
      <c r="P75" s="76" t="s">
        <v>550</v>
      </c>
      <c r="Q75" s="76" t="s">
        <v>551</v>
      </c>
      <c r="R75" s="76"/>
      <c r="S75" s="80"/>
      <c r="T75" s="81"/>
      <c r="U75" s="82"/>
      <c r="V75" s="76" t="s">
        <v>36</v>
      </c>
      <c r="W75" s="76" t="s">
        <v>156</v>
      </c>
      <c r="X75" s="80"/>
      <c r="Y75" s="76"/>
      <c r="Z75" s="76"/>
      <c r="AA75" s="76"/>
      <c r="AB75" s="76"/>
      <c r="AC75" s="76"/>
      <c r="AD75" s="76"/>
      <c r="AE75" s="79" t="s">
        <v>195</v>
      </c>
      <c r="AF75" s="83" t="s">
        <v>196</v>
      </c>
      <c r="AG75" s="80"/>
      <c r="AH75" s="59"/>
    </row>
    <row r="76" spans="1:35" ht="101.25" customHeight="1">
      <c r="A76" s="76">
        <v>70</v>
      </c>
      <c r="B76" s="76">
        <v>16055012</v>
      </c>
      <c r="C76" s="77" t="s">
        <v>444</v>
      </c>
      <c r="D76" s="78" t="s">
        <v>193</v>
      </c>
      <c r="E76" s="76" t="s">
        <v>445</v>
      </c>
      <c r="F76" s="79" t="s">
        <v>446</v>
      </c>
      <c r="G76" s="76" t="s">
        <v>447</v>
      </c>
      <c r="H76" s="76" t="s">
        <v>55</v>
      </c>
      <c r="I76" s="76" t="s">
        <v>425</v>
      </c>
      <c r="J76" s="76" t="s">
        <v>57</v>
      </c>
      <c r="K76" s="76" t="s">
        <v>426</v>
      </c>
      <c r="L76" s="76" t="s">
        <v>457</v>
      </c>
      <c r="M76" s="76"/>
      <c r="N76" s="76" t="s">
        <v>448</v>
      </c>
      <c r="O76" s="76" t="s">
        <v>449</v>
      </c>
      <c r="P76" s="76" t="s">
        <v>154</v>
      </c>
      <c r="Q76" s="76" t="s">
        <v>450</v>
      </c>
      <c r="R76" s="76" t="e">
        <v>#N/A</v>
      </c>
      <c r="S76" s="80"/>
      <c r="T76" s="81" t="e">
        <v>#N/A</v>
      </c>
      <c r="U76" s="82" t="e">
        <v>#N/A</v>
      </c>
      <c r="V76" s="76" t="s">
        <v>36</v>
      </c>
      <c r="W76" s="76" t="s">
        <v>63</v>
      </c>
      <c r="X76" s="80"/>
      <c r="Y76" s="76"/>
      <c r="Z76" s="76"/>
      <c r="AA76" s="76"/>
      <c r="AB76" s="76"/>
      <c r="AC76" s="76"/>
      <c r="AD76" s="76"/>
      <c r="AE76" s="79" t="s">
        <v>451</v>
      </c>
      <c r="AF76" s="83" t="s">
        <v>452</v>
      </c>
      <c r="AG76" s="76">
        <v>12150</v>
      </c>
      <c r="AH76" s="59"/>
    </row>
    <row r="77" spans="1:35" ht="63" customHeight="1">
      <c r="A77" s="70">
        <v>71</v>
      </c>
      <c r="B77" s="76">
        <v>17058103</v>
      </c>
      <c r="C77" s="77" t="s">
        <v>312</v>
      </c>
      <c r="D77" s="78" t="s">
        <v>314</v>
      </c>
      <c r="E77" s="76" t="s">
        <v>608</v>
      </c>
      <c r="F77" s="79" t="s">
        <v>313</v>
      </c>
      <c r="G77" s="76" t="s">
        <v>216</v>
      </c>
      <c r="H77" s="76" t="s">
        <v>55</v>
      </c>
      <c r="I77" s="76" t="s">
        <v>150</v>
      </c>
      <c r="J77" s="76" t="s">
        <v>151</v>
      </c>
      <c r="K77" s="76">
        <v>60340102</v>
      </c>
      <c r="L77" s="76" t="s">
        <v>69</v>
      </c>
      <c r="M77" s="76"/>
      <c r="N77" s="76" t="s">
        <v>609</v>
      </c>
      <c r="O77" s="76" t="s">
        <v>561</v>
      </c>
      <c r="P77" s="76" t="s">
        <v>154</v>
      </c>
      <c r="Q77" s="76" t="s">
        <v>610</v>
      </c>
      <c r="R77" s="76"/>
      <c r="S77" s="80"/>
      <c r="T77" s="81"/>
      <c r="U77" s="82"/>
      <c r="V77" s="76" t="s">
        <v>36</v>
      </c>
      <c r="W77" s="76" t="s">
        <v>156</v>
      </c>
      <c r="X77" s="80"/>
      <c r="Y77" s="76"/>
      <c r="Z77" s="76"/>
      <c r="AA77" s="76"/>
      <c r="AB77" s="76"/>
      <c r="AC77" s="76"/>
      <c r="AD77" s="76"/>
      <c r="AE77" s="79"/>
      <c r="AF77" s="83"/>
      <c r="AG77" s="80" t="s">
        <v>315</v>
      </c>
      <c r="AH77" s="59"/>
    </row>
    <row r="78" spans="1:35" ht="63" customHeight="1">
      <c r="A78" s="76">
        <v>72</v>
      </c>
      <c r="B78" s="76">
        <v>17058104</v>
      </c>
      <c r="C78" s="77" t="s">
        <v>105</v>
      </c>
      <c r="D78" s="78" t="s">
        <v>106</v>
      </c>
      <c r="E78" s="76" t="s">
        <v>502</v>
      </c>
      <c r="F78" s="79" t="s">
        <v>107</v>
      </c>
      <c r="G78" s="76" t="s">
        <v>205</v>
      </c>
      <c r="H78" s="76" t="s">
        <v>149</v>
      </c>
      <c r="I78" s="76" t="s">
        <v>150</v>
      </c>
      <c r="J78" s="76" t="s">
        <v>151</v>
      </c>
      <c r="K78" s="76">
        <v>60340102</v>
      </c>
      <c r="L78" s="76" t="s">
        <v>69</v>
      </c>
      <c r="M78" s="76"/>
      <c r="N78" s="76" t="s">
        <v>503</v>
      </c>
      <c r="O78" s="76" t="s">
        <v>504</v>
      </c>
      <c r="P78" s="76" t="s">
        <v>154</v>
      </c>
      <c r="Q78" s="76" t="s">
        <v>505</v>
      </c>
      <c r="R78" s="76"/>
      <c r="S78" s="80"/>
      <c r="T78" s="81"/>
      <c r="U78" s="82"/>
      <c r="V78" s="76" t="s">
        <v>108</v>
      </c>
      <c r="W78" s="76" t="s">
        <v>156</v>
      </c>
      <c r="X78" s="80"/>
      <c r="Y78" s="76"/>
      <c r="Z78" s="76"/>
      <c r="AA78" s="76"/>
      <c r="AB78" s="76"/>
      <c r="AC78" s="76"/>
      <c r="AD78" s="89"/>
      <c r="AE78" s="79" t="s">
        <v>109</v>
      </c>
      <c r="AF78" s="83" t="s">
        <v>110</v>
      </c>
      <c r="AG78" s="80"/>
      <c r="AH78" s="59"/>
    </row>
    <row r="79" spans="1:35" ht="81.75" customHeight="1">
      <c r="A79" s="70">
        <v>73</v>
      </c>
      <c r="B79" s="76">
        <v>17058219</v>
      </c>
      <c r="C79" s="77" t="s">
        <v>78</v>
      </c>
      <c r="D79" s="78" t="s">
        <v>79</v>
      </c>
      <c r="E79" s="76" t="s">
        <v>482</v>
      </c>
      <c r="F79" s="79" t="s">
        <v>80</v>
      </c>
      <c r="G79" s="76" t="s">
        <v>148</v>
      </c>
      <c r="H79" s="76" t="s">
        <v>149</v>
      </c>
      <c r="I79" s="76" t="s">
        <v>206</v>
      </c>
      <c r="J79" s="76" t="s">
        <v>151</v>
      </c>
      <c r="K79" s="76">
        <v>60340201</v>
      </c>
      <c r="L79" s="76" t="s">
        <v>75</v>
      </c>
      <c r="M79" s="76"/>
      <c r="N79" s="76" t="s">
        <v>483</v>
      </c>
      <c r="O79" s="76" t="s">
        <v>484</v>
      </c>
      <c r="P79" s="76" t="s">
        <v>480</v>
      </c>
      <c r="Q79" s="76" t="s">
        <v>485</v>
      </c>
      <c r="R79" s="76"/>
      <c r="S79" s="80"/>
      <c r="T79" s="81"/>
      <c r="U79" s="82"/>
      <c r="V79" s="76" t="s">
        <v>36</v>
      </c>
      <c r="W79" s="76" t="s">
        <v>156</v>
      </c>
      <c r="X79" s="80"/>
      <c r="Y79" s="76"/>
      <c r="Z79" s="76"/>
      <c r="AA79" s="76"/>
      <c r="AB79" s="76"/>
      <c r="AC79" s="76"/>
      <c r="AD79" s="76"/>
      <c r="AE79" s="79" t="s">
        <v>81</v>
      </c>
      <c r="AF79" s="83" t="s">
        <v>82</v>
      </c>
      <c r="AG79" s="80"/>
      <c r="AH79" s="59"/>
    </row>
    <row r="80" spans="1:35" ht="66" customHeight="1">
      <c r="A80" s="76">
        <v>74</v>
      </c>
      <c r="B80" s="76">
        <v>17058105</v>
      </c>
      <c r="C80" s="77" t="s">
        <v>386</v>
      </c>
      <c r="D80" s="78" t="s">
        <v>387</v>
      </c>
      <c r="E80" s="76" t="s">
        <v>658</v>
      </c>
      <c r="F80" s="79" t="s">
        <v>388</v>
      </c>
      <c r="G80" s="76" t="s">
        <v>205</v>
      </c>
      <c r="H80" s="76" t="s">
        <v>149</v>
      </c>
      <c r="I80" s="76" t="s">
        <v>150</v>
      </c>
      <c r="J80" s="76" t="s">
        <v>151</v>
      </c>
      <c r="K80" s="76">
        <v>60340102</v>
      </c>
      <c r="L80" s="76" t="s">
        <v>69</v>
      </c>
      <c r="M80" s="76"/>
      <c r="N80" s="76" t="s">
        <v>659</v>
      </c>
      <c r="O80" s="76" t="s">
        <v>231</v>
      </c>
      <c r="P80" s="76" t="s">
        <v>154</v>
      </c>
      <c r="Q80" s="76" t="s">
        <v>660</v>
      </c>
      <c r="R80" s="76"/>
      <c r="S80" s="80"/>
      <c r="T80" s="81"/>
      <c r="U80" s="82"/>
      <c r="V80" s="76" t="s">
        <v>36</v>
      </c>
      <c r="W80" s="76" t="s">
        <v>156</v>
      </c>
      <c r="X80" s="80"/>
      <c r="Y80" s="76"/>
      <c r="Z80" s="76"/>
      <c r="AA80" s="76"/>
      <c r="AB80" s="76"/>
      <c r="AC80" s="76"/>
      <c r="AD80" s="76"/>
      <c r="AE80" s="79" t="s">
        <v>389</v>
      </c>
      <c r="AF80" s="83" t="s">
        <v>390</v>
      </c>
      <c r="AG80" s="76"/>
      <c r="AH80" s="59"/>
    </row>
    <row r="81" spans="1:34" s="8" customFormat="1" ht="45.75" customHeight="1">
      <c r="A81" s="25">
        <v>75</v>
      </c>
      <c r="B81" s="25">
        <v>17058184</v>
      </c>
      <c r="C81" s="100" t="s">
        <v>705</v>
      </c>
      <c r="D81" s="101" t="s">
        <v>706</v>
      </c>
      <c r="E81" s="25" t="s">
        <v>757</v>
      </c>
      <c r="F81" s="25" t="s">
        <v>707</v>
      </c>
      <c r="G81" s="25" t="s">
        <v>593</v>
      </c>
      <c r="H81" s="25" t="s">
        <v>55</v>
      </c>
      <c r="I81" s="25" t="s">
        <v>206</v>
      </c>
      <c r="J81" s="25" t="s">
        <v>151</v>
      </c>
      <c r="K81" s="25">
        <v>60340201</v>
      </c>
      <c r="L81" s="25" t="s">
        <v>75</v>
      </c>
      <c r="M81" s="25"/>
      <c r="N81" s="25" t="s">
        <v>758</v>
      </c>
      <c r="O81" s="25" t="s">
        <v>759</v>
      </c>
      <c r="P81" s="25" t="s">
        <v>154</v>
      </c>
      <c r="Q81" s="25" t="s">
        <v>760</v>
      </c>
      <c r="R81" s="54"/>
      <c r="S81" s="25"/>
      <c r="T81" s="54"/>
      <c r="U81" s="25"/>
      <c r="V81" s="25" t="s">
        <v>36</v>
      </c>
      <c r="W81" s="25" t="s">
        <v>156</v>
      </c>
      <c r="X81" s="25"/>
      <c r="Y81" s="25"/>
      <c r="Z81" s="25"/>
      <c r="AA81" s="25"/>
      <c r="AB81" s="25"/>
      <c r="AC81" s="25"/>
      <c r="AD81" s="25"/>
      <c r="AE81" s="25" t="s">
        <v>708</v>
      </c>
      <c r="AF81" s="25" t="s">
        <v>709</v>
      </c>
      <c r="AG81" s="25"/>
      <c r="AH81" s="51"/>
    </row>
    <row r="82" spans="1:34" s="8" customFormat="1" ht="45.75" customHeight="1">
      <c r="A82" s="25">
        <v>76</v>
      </c>
      <c r="B82" s="25">
        <v>17058199</v>
      </c>
      <c r="C82" s="100" t="s">
        <v>710</v>
      </c>
      <c r="D82" s="101" t="s">
        <v>34</v>
      </c>
      <c r="E82" s="25" t="s">
        <v>761</v>
      </c>
      <c r="F82" s="25" t="s">
        <v>711</v>
      </c>
      <c r="G82" s="25" t="s">
        <v>762</v>
      </c>
      <c r="H82" s="25" t="s">
        <v>149</v>
      </c>
      <c r="I82" s="25" t="s">
        <v>206</v>
      </c>
      <c r="J82" s="25" t="s">
        <v>151</v>
      </c>
      <c r="K82" s="25">
        <v>60340201</v>
      </c>
      <c r="L82" s="25" t="s">
        <v>75</v>
      </c>
      <c r="M82" s="25"/>
      <c r="N82" s="25" t="s">
        <v>763</v>
      </c>
      <c r="O82" s="25" t="s">
        <v>759</v>
      </c>
      <c r="P82" s="25" t="s">
        <v>154</v>
      </c>
      <c r="Q82" s="25" t="s">
        <v>764</v>
      </c>
      <c r="R82" s="54"/>
      <c r="S82" s="25"/>
      <c r="T82" s="54"/>
      <c r="U82" s="25"/>
      <c r="V82" s="25" t="s">
        <v>36</v>
      </c>
      <c r="W82" s="25" t="s">
        <v>156</v>
      </c>
      <c r="X82" s="25"/>
      <c r="Y82" s="25"/>
      <c r="Z82" s="25"/>
      <c r="AA82" s="25"/>
      <c r="AB82" s="25"/>
      <c r="AC82" s="25"/>
      <c r="AD82" s="25"/>
      <c r="AE82" s="25" t="s">
        <v>712</v>
      </c>
      <c r="AF82" s="25" t="s">
        <v>713</v>
      </c>
      <c r="AG82" s="25"/>
      <c r="AH82" s="51"/>
    </row>
    <row r="83" spans="1:34" s="8" customFormat="1" ht="45.75" customHeight="1">
      <c r="A83" s="25">
        <v>77</v>
      </c>
      <c r="B83" s="25">
        <v>17058128</v>
      </c>
      <c r="C83" s="100" t="s">
        <v>714</v>
      </c>
      <c r="D83" s="101" t="s">
        <v>330</v>
      </c>
      <c r="E83" s="25" t="s">
        <v>765</v>
      </c>
      <c r="F83" s="25" t="s">
        <v>715</v>
      </c>
      <c r="G83" s="25" t="s">
        <v>205</v>
      </c>
      <c r="H83" s="25" t="s">
        <v>149</v>
      </c>
      <c r="I83" s="25" t="s">
        <v>170</v>
      </c>
      <c r="J83" s="25" t="s">
        <v>151</v>
      </c>
      <c r="K83" s="25">
        <v>60340410</v>
      </c>
      <c r="L83" s="25" t="s">
        <v>42</v>
      </c>
      <c r="M83" s="25"/>
      <c r="N83" s="25" t="s">
        <v>766</v>
      </c>
      <c r="O83" s="25" t="s">
        <v>767</v>
      </c>
      <c r="P83" s="25" t="s">
        <v>154</v>
      </c>
      <c r="Q83" s="25" t="s">
        <v>768</v>
      </c>
      <c r="R83" s="54"/>
      <c r="S83" s="25"/>
      <c r="T83" s="54"/>
      <c r="U83" s="25"/>
      <c r="V83" s="25" t="s">
        <v>36</v>
      </c>
      <c r="W83" s="25" t="s">
        <v>156</v>
      </c>
      <c r="X83" s="25"/>
      <c r="Y83" s="25"/>
      <c r="Z83" s="25"/>
      <c r="AA83" s="25"/>
      <c r="AB83" s="25"/>
      <c r="AC83" s="25"/>
      <c r="AD83" s="25"/>
      <c r="AE83" s="25" t="s">
        <v>716</v>
      </c>
      <c r="AF83" s="25" t="s">
        <v>717</v>
      </c>
      <c r="AG83" s="25"/>
      <c r="AH83" s="51"/>
    </row>
    <row r="84" spans="1:34" s="8" customFormat="1" ht="45.75" customHeight="1">
      <c r="A84" s="25">
        <v>78</v>
      </c>
      <c r="B84" s="25">
        <v>17058190</v>
      </c>
      <c r="C84" s="100" t="s">
        <v>718</v>
      </c>
      <c r="D84" s="101" t="s">
        <v>250</v>
      </c>
      <c r="E84" s="25" t="s">
        <v>769</v>
      </c>
      <c r="F84" s="25" t="s">
        <v>719</v>
      </c>
      <c r="G84" s="25" t="s">
        <v>205</v>
      </c>
      <c r="H84" s="25" t="s">
        <v>55</v>
      </c>
      <c r="I84" s="25" t="s">
        <v>206</v>
      </c>
      <c r="J84" s="25" t="s">
        <v>151</v>
      </c>
      <c r="K84" s="25">
        <v>60340201</v>
      </c>
      <c r="L84" s="25" t="s">
        <v>42</v>
      </c>
      <c r="M84" s="25"/>
      <c r="N84" s="25" t="s">
        <v>770</v>
      </c>
      <c r="O84" s="25" t="s">
        <v>771</v>
      </c>
      <c r="P84" s="25" t="s">
        <v>648</v>
      </c>
      <c r="Q84" s="25" t="s">
        <v>772</v>
      </c>
      <c r="R84" s="54"/>
      <c r="S84" s="25"/>
      <c r="T84" s="54"/>
      <c r="U84" s="25"/>
      <c r="V84" s="25" t="s">
        <v>36</v>
      </c>
      <c r="W84" s="25" t="s">
        <v>156</v>
      </c>
      <c r="X84" s="25"/>
      <c r="Y84" s="25"/>
      <c r="Z84" s="25"/>
      <c r="AA84" s="25"/>
      <c r="AB84" s="25"/>
      <c r="AC84" s="25"/>
      <c r="AD84" s="25"/>
      <c r="AE84" s="25" t="s">
        <v>720</v>
      </c>
      <c r="AF84" s="25" t="s">
        <v>721</v>
      </c>
      <c r="AG84" s="25"/>
      <c r="AH84" s="51"/>
    </row>
    <row r="85" spans="1:34" s="8" customFormat="1" ht="45.75" customHeight="1">
      <c r="A85" s="25">
        <v>79</v>
      </c>
      <c r="B85" s="25">
        <v>17058196</v>
      </c>
      <c r="C85" s="100" t="s">
        <v>99</v>
      </c>
      <c r="D85" s="101" t="s">
        <v>722</v>
      </c>
      <c r="E85" s="25" t="s">
        <v>773</v>
      </c>
      <c r="F85" s="25" t="s">
        <v>723</v>
      </c>
      <c r="G85" s="25" t="s">
        <v>468</v>
      </c>
      <c r="H85" s="25" t="s">
        <v>55</v>
      </c>
      <c r="I85" s="25" t="s">
        <v>206</v>
      </c>
      <c r="J85" s="25" t="s">
        <v>151</v>
      </c>
      <c r="K85" s="25">
        <v>60340201</v>
      </c>
      <c r="L85" s="25" t="s">
        <v>75</v>
      </c>
      <c r="M85" s="25"/>
      <c r="N85" s="25" t="s">
        <v>774</v>
      </c>
      <c r="O85" s="25" t="s">
        <v>508</v>
      </c>
      <c r="P85" s="25" t="s">
        <v>154</v>
      </c>
      <c r="Q85" s="25" t="s">
        <v>775</v>
      </c>
      <c r="R85" s="54"/>
      <c r="S85" s="25"/>
      <c r="T85" s="54"/>
      <c r="U85" s="25"/>
      <c r="V85" s="25" t="s">
        <v>36</v>
      </c>
      <c r="W85" s="25" t="s">
        <v>156</v>
      </c>
      <c r="X85" s="25"/>
      <c r="Y85" s="25"/>
      <c r="Z85" s="25"/>
      <c r="AA85" s="25"/>
      <c r="AB85" s="25"/>
      <c r="AC85" s="25"/>
      <c r="AD85" s="25"/>
      <c r="AE85" s="25" t="s">
        <v>724</v>
      </c>
      <c r="AF85" s="25" t="s">
        <v>725</v>
      </c>
      <c r="AG85" s="25"/>
      <c r="AH85" s="51"/>
    </row>
    <row r="86" spans="1:34" s="8" customFormat="1" ht="45.75" customHeight="1">
      <c r="A86" s="25">
        <v>80</v>
      </c>
      <c r="B86" s="25">
        <v>15055431</v>
      </c>
      <c r="C86" s="100" t="s">
        <v>726</v>
      </c>
      <c r="D86" s="101" t="s">
        <v>250</v>
      </c>
      <c r="E86" s="25" t="s">
        <v>727</v>
      </c>
      <c r="F86" s="25" t="s">
        <v>728</v>
      </c>
      <c r="G86" s="25" t="s">
        <v>148</v>
      </c>
      <c r="H86" s="25" t="s">
        <v>55</v>
      </c>
      <c r="I86" s="25" t="s">
        <v>170</v>
      </c>
      <c r="J86" s="25" t="s">
        <v>217</v>
      </c>
      <c r="K86" s="25">
        <v>60340410</v>
      </c>
      <c r="L86" s="25" t="s">
        <v>733</v>
      </c>
      <c r="M86" s="25"/>
      <c r="N86" s="25" t="s">
        <v>729</v>
      </c>
      <c r="O86" s="25" t="s">
        <v>730</v>
      </c>
      <c r="P86" s="25" t="s">
        <v>731</v>
      </c>
      <c r="Q86" s="25" t="s">
        <v>732</v>
      </c>
      <c r="R86" s="54" t="e">
        <v>#N/A</v>
      </c>
      <c r="S86" s="25"/>
      <c r="T86" s="54" t="e">
        <v>#N/A</v>
      </c>
      <c r="U86" s="25" t="e">
        <v>#N/A</v>
      </c>
      <c r="V86" s="25" t="s">
        <v>36</v>
      </c>
      <c r="W86" s="25" t="s">
        <v>222</v>
      </c>
      <c r="X86" s="25"/>
      <c r="Y86" s="25"/>
      <c r="Z86" s="25"/>
      <c r="AA86" s="25"/>
      <c r="AB86" s="25"/>
      <c r="AC86" s="25"/>
      <c r="AD86" s="25"/>
      <c r="AE86" s="25" t="s">
        <v>734</v>
      </c>
      <c r="AF86" s="25" t="s">
        <v>735</v>
      </c>
      <c r="AG86" s="25"/>
      <c r="AH86" s="51"/>
    </row>
    <row r="87" spans="1:34" s="8" customFormat="1" ht="45.75" customHeight="1">
      <c r="A87" s="25">
        <v>81</v>
      </c>
      <c r="B87" s="25">
        <v>17058118</v>
      </c>
      <c r="C87" s="100" t="s">
        <v>201</v>
      </c>
      <c r="D87" s="101" t="s">
        <v>739</v>
      </c>
      <c r="E87" s="25" t="s">
        <v>776</v>
      </c>
      <c r="F87" s="25" t="s">
        <v>740</v>
      </c>
      <c r="G87" s="25" t="s">
        <v>447</v>
      </c>
      <c r="H87" s="25" t="s">
        <v>55</v>
      </c>
      <c r="I87" s="25" t="s">
        <v>170</v>
      </c>
      <c r="J87" s="25" t="s">
        <v>151</v>
      </c>
      <c r="K87" s="25">
        <v>60340410</v>
      </c>
      <c r="L87" s="25"/>
      <c r="M87" s="25"/>
      <c r="N87" s="25" t="s">
        <v>777</v>
      </c>
      <c r="O87" s="25" t="s">
        <v>778</v>
      </c>
      <c r="P87" s="25" t="s">
        <v>779</v>
      </c>
      <c r="Q87" s="25" t="s">
        <v>780</v>
      </c>
      <c r="R87" s="54"/>
      <c r="S87" s="25"/>
      <c r="T87" s="54"/>
      <c r="U87" s="25"/>
      <c r="V87" s="25" t="s">
        <v>36</v>
      </c>
      <c r="W87" s="25" t="s">
        <v>156</v>
      </c>
      <c r="X87" s="25"/>
      <c r="Y87" s="25"/>
      <c r="Z87" s="25"/>
      <c r="AA87" s="25"/>
      <c r="AB87" s="25"/>
      <c r="AC87" s="25"/>
      <c r="AD87" s="25"/>
      <c r="AE87" s="25" t="s">
        <v>741</v>
      </c>
      <c r="AF87" s="25" t="s">
        <v>742</v>
      </c>
      <c r="AG87" s="25"/>
      <c r="AH87" s="51"/>
    </row>
    <row r="88" spans="1:34" s="8" customFormat="1" ht="45.75" customHeight="1">
      <c r="A88" s="25">
        <v>82</v>
      </c>
      <c r="B88" s="25">
        <v>17058155</v>
      </c>
      <c r="C88" s="100" t="s">
        <v>743</v>
      </c>
      <c r="D88" s="101" t="s">
        <v>145</v>
      </c>
      <c r="E88" s="25" t="s">
        <v>745</v>
      </c>
      <c r="F88" s="25" t="s">
        <v>744</v>
      </c>
      <c r="G88" s="25" t="s">
        <v>576</v>
      </c>
      <c r="H88" s="25" t="s">
        <v>149</v>
      </c>
      <c r="I88" s="25" t="s">
        <v>170</v>
      </c>
      <c r="J88" s="25" t="s">
        <v>151</v>
      </c>
      <c r="K88" s="25">
        <v>60340410</v>
      </c>
      <c r="L88" s="25"/>
      <c r="M88" s="25"/>
      <c r="N88" s="25" t="s">
        <v>746</v>
      </c>
      <c r="O88" s="25" t="s">
        <v>747</v>
      </c>
      <c r="P88" s="25" t="s">
        <v>521</v>
      </c>
      <c r="Q88" s="25" t="s">
        <v>748</v>
      </c>
      <c r="R88" s="54"/>
      <c r="S88" s="25"/>
      <c r="T88" s="54"/>
      <c r="U88" s="25"/>
      <c r="V88" s="25" t="s">
        <v>36</v>
      </c>
      <c r="W88" s="25" t="s">
        <v>156</v>
      </c>
      <c r="X88" s="25"/>
      <c r="Y88" s="25"/>
      <c r="Z88" s="25"/>
      <c r="AA88" s="25"/>
      <c r="AB88" s="25"/>
      <c r="AC88" s="25"/>
      <c r="AD88" s="25"/>
      <c r="AE88" s="25" t="s">
        <v>749</v>
      </c>
      <c r="AF88" s="25" t="s">
        <v>750</v>
      </c>
      <c r="AG88" s="25"/>
      <c r="AH88" s="51"/>
    </row>
    <row r="89" spans="1:34" s="8" customFormat="1" ht="45.75" customHeight="1">
      <c r="A89" s="25">
        <v>83</v>
      </c>
      <c r="B89" s="25">
        <v>17058138</v>
      </c>
      <c r="C89" s="100" t="s">
        <v>751</v>
      </c>
      <c r="D89" s="101" t="s">
        <v>752</v>
      </c>
      <c r="E89" s="25" t="s">
        <v>781</v>
      </c>
      <c r="F89" s="25" t="s">
        <v>753</v>
      </c>
      <c r="G89" s="25" t="s">
        <v>205</v>
      </c>
      <c r="H89" s="25" t="s">
        <v>55</v>
      </c>
      <c r="I89" s="25" t="s">
        <v>170</v>
      </c>
      <c r="J89" s="25" t="s">
        <v>151</v>
      </c>
      <c r="K89" s="25">
        <v>60340410</v>
      </c>
      <c r="L89" s="25"/>
      <c r="M89" s="25"/>
      <c r="N89" s="25" t="s">
        <v>782</v>
      </c>
      <c r="O89" s="25" t="s">
        <v>783</v>
      </c>
      <c r="P89" s="25" t="s">
        <v>521</v>
      </c>
      <c r="Q89" s="25" t="s">
        <v>784</v>
      </c>
      <c r="R89" s="54"/>
      <c r="S89" s="25"/>
      <c r="T89" s="54"/>
      <c r="U89" s="25"/>
      <c r="V89" s="25" t="s">
        <v>36</v>
      </c>
      <c r="W89" s="25" t="s">
        <v>156</v>
      </c>
      <c r="X89" s="25"/>
      <c r="Y89" s="25"/>
      <c r="Z89" s="25"/>
      <c r="AA89" s="25"/>
      <c r="AB89" s="25"/>
      <c r="AC89" s="25"/>
      <c r="AD89" s="25"/>
      <c r="AE89" s="25" t="s">
        <v>754</v>
      </c>
      <c r="AF89" s="25" t="s">
        <v>755</v>
      </c>
      <c r="AG89" s="25"/>
      <c r="AH89" s="51"/>
    </row>
    <row r="90" spans="1:34" s="8" customFormat="1" ht="45.75" customHeight="1">
      <c r="A90" s="25">
        <v>84</v>
      </c>
      <c r="B90" s="25">
        <v>17058126</v>
      </c>
      <c r="C90" s="100" t="s">
        <v>736</v>
      </c>
      <c r="D90" s="101" t="s">
        <v>143</v>
      </c>
      <c r="E90" s="25" t="s">
        <v>785</v>
      </c>
      <c r="F90" s="25" t="s">
        <v>737</v>
      </c>
      <c r="G90" s="25" t="s">
        <v>468</v>
      </c>
      <c r="H90" s="25" t="s">
        <v>55</v>
      </c>
      <c r="I90" s="25" t="s">
        <v>170</v>
      </c>
      <c r="J90" s="25" t="s">
        <v>151</v>
      </c>
      <c r="K90" s="25">
        <v>60340410</v>
      </c>
      <c r="L90" s="25"/>
      <c r="M90" s="25"/>
      <c r="N90" s="25" t="s">
        <v>786</v>
      </c>
      <c r="O90" s="25" t="s">
        <v>778</v>
      </c>
      <c r="P90" s="25" t="s">
        <v>779</v>
      </c>
      <c r="Q90" s="25" t="s">
        <v>787</v>
      </c>
      <c r="R90" s="54"/>
      <c r="S90" s="25"/>
      <c r="T90" s="54"/>
      <c r="U90" s="25"/>
      <c r="V90" s="25" t="s">
        <v>36</v>
      </c>
      <c r="W90" s="25" t="s">
        <v>156</v>
      </c>
      <c r="X90" s="25"/>
      <c r="Y90" s="25"/>
      <c r="Z90" s="25"/>
      <c r="AA90" s="25"/>
      <c r="AB90" s="25"/>
      <c r="AC90" s="25"/>
      <c r="AD90" s="25"/>
      <c r="AE90" s="25" t="s">
        <v>738</v>
      </c>
      <c r="AF90" s="25" t="s">
        <v>756</v>
      </c>
      <c r="AG90" s="25"/>
      <c r="AH90" s="51"/>
    </row>
  </sheetData>
  <mergeCells count="1">
    <mergeCell ref="A4:AE4"/>
  </mergeCells>
  <hyperlinks>
    <hyperlink ref="AF56" r:id="rId1"/>
    <hyperlink ref="AF63" r:id="rId2"/>
    <hyperlink ref="AF25" r:id="rId3"/>
    <hyperlink ref="AF31" r:id="rId4"/>
    <hyperlink ref="AF24" r:id="rId5"/>
    <hyperlink ref="AF27" r:id="rId6"/>
    <hyperlink ref="AF79" r:id="rId7"/>
    <hyperlink ref="AF61" r:id="rId8"/>
    <hyperlink ref="AF14" r:id="rId9"/>
    <hyperlink ref="AF10" r:id="rId10"/>
    <hyperlink ref="AF66" r:id="rId11"/>
    <hyperlink ref="AF78" r:id="rId12"/>
    <hyperlink ref="AF21" r:id="rId13"/>
    <hyperlink ref="AF40" r:id="rId14"/>
    <hyperlink ref="AF68" r:id="rId15"/>
    <hyperlink ref="AF12" r:id="rId16"/>
    <hyperlink ref="AF16" r:id="rId17"/>
    <hyperlink ref="AF44" r:id="rId18"/>
    <hyperlink ref="AF70" r:id="rId19"/>
    <hyperlink ref="AF43" r:id="rId20"/>
    <hyperlink ref="AF74" r:id="rId21"/>
    <hyperlink ref="AF20" r:id="rId22"/>
    <hyperlink ref="AF53" r:id="rId23"/>
    <hyperlink ref="AF30" r:id="rId24"/>
    <hyperlink ref="AF75" r:id="rId25"/>
    <hyperlink ref="AF32" r:id="rId26"/>
    <hyperlink ref="AF60" r:id="rId27"/>
    <hyperlink ref="AF29" r:id="rId28"/>
    <hyperlink ref="AF71" r:id="rId29"/>
    <hyperlink ref="AF45" r:id="rId30"/>
    <hyperlink ref="AF19" r:id="rId31"/>
    <hyperlink ref="AF48" r:id="rId32"/>
    <hyperlink ref="AF46" r:id="rId33"/>
    <hyperlink ref="AF52" r:id="rId34"/>
    <hyperlink ref="AF62" r:id="rId35"/>
    <hyperlink ref="AF59" r:id="rId36"/>
    <hyperlink ref="AF8" r:id="rId37"/>
    <hyperlink ref="AF64" r:id="rId38"/>
    <hyperlink ref="AF49" r:id="rId39"/>
    <hyperlink ref="AF35" r:id="rId40"/>
    <hyperlink ref="AF54" r:id="rId41"/>
    <hyperlink ref="AF34" r:id="rId42"/>
    <hyperlink ref="AF15" r:id="rId43"/>
    <hyperlink ref="AF37" r:id="rId44"/>
    <hyperlink ref="AF36" r:id="rId45"/>
    <hyperlink ref="AF17" r:id="rId46"/>
    <hyperlink ref="AF39" r:id="rId47"/>
    <hyperlink ref="AF51" r:id="rId48"/>
    <hyperlink ref="AF42" r:id="rId49"/>
    <hyperlink ref="AF50" r:id="rId50"/>
    <hyperlink ref="AF67" r:id="rId51"/>
    <hyperlink ref="AF23" r:id="rId52"/>
    <hyperlink ref="AF69" r:id="rId53"/>
    <hyperlink ref="AF13" r:id="rId54"/>
    <hyperlink ref="AF33" r:id="rId55"/>
    <hyperlink ref="AF72" r:id="rId56"/>
    <hyperlink ref="AF80" r:id="rId57"/>
    <hyperlink ref="AF26" r:id="rId58"/>
    <hyperlink ref="AF57" r:id="rId59"/>
    <hyperlink ref="AF47" r:id="rId60"/>
    <hyperlink ref="AF9" r:id="rId61"/>
    <hyperlink ref="AF11" r:id="rId62"/>
    <hyperlink ref="AF22" r:id="rId63"/>
    <hyperlink ref="AF65" r:id="rId64"/>
    <hyperlink ref="AF55" r:id="rId65"/>
    <hyperlink ref="AF41" r:id="rId66"/>
    <hyperlink ref="AF28" r:id="rId67"/>
    <hyperlink ref="AF73" r:id="rId68"/>
    <hyperlink ref="AF76" r:id="rId69"/>
    <hyperlink ref="AF58" r:id="rId70"/>
  </hyperlinks>
  <pageMargins left="0.19685039370078741" right="0.19685039370078741" top="0.51181102362204722" bottom="0.51181102362204722" header="0" footer="0"/>
  <pageSetup paperSize="9" scale="50" orientation="landscape" r:id="rId71"/>
  <headerFooter>
    <oddFooter>&amp;CTrang &amp;P/&amp;N</oddFooter>
  </headerFooter>
  <rowBreaks count="2" manualBreakCount="2">
    <brk id="18" max="32" man="1"/>
    <brk id="33"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AN70"/>
  <sheetViews>
    <sheetView view="pageBreakPreview" topLeftCell="D1" zoomScale="70" zoomScaleNormal="55" zoomScaleSheetLayoutView="70" workbookViewId="0">
      <pane ySplit="6" topLeftCell="A24" activePane="bottomLeft" state="frozen"/>
      <selection activeCell="E1" sqref="E1"/>
      <selection pane="bottomLeft" activeCell="H71" sqref="H71"/>
    </sheetView>
  </sheetViews>
  <sheetFormatPr defaultRowHeight="16.5"/>
  <cols>
    <col min="1" max="1" width="12" style="205" customWidth="1"/>
    <col min="2" max="2" width="7" style="4" customWidth="1"/>
    <col min="3" max="3" width="13.5703125" style="4" customWidth="1"/>
    <col min="4" max="4" width="17.7109375" style="31" customWidth="1"/>
    <col min="5" max="5" width="10.85546875" style="31" customWidth="1"/>
    <col min="6" max="6" width="19.7109375" style="4" hidden="1" customWidth="1"/>
    <col min="7" max="7" width="14" style="4" customWidth="1"/>
    <col min="8" max="8" width="11.140625" style="4" customWidth="1"/>
    <col min="9" max="9" width="8.28515625" style="23" customWidth="1"/>
    <col min="10" max="10" width="14.5703125" style="4" customWidth="1"/>
    <col min="11" max="11" width="13.28515625" style="4" customWidth="1"/>
    <col min="12" max="12" width="13.28515625" style="4" hidden="1" customWidth="1"/>
    <col min="13" max="13" width="13.28515625" style="4" customWidth="1"/>
    <col min="14" max="14" width="13.28515625" style="4" hidden="1" customWidth="1"/>
    <col min="15" max="15" width="37.85546875" style="3" customWidth="1"/>
    <col min="16" max="16" width="14" style="4" customWidth="1"/>
    <col min="17" max="18" width="15.85546875" style="4" customWidth="1"/>
    <col min="19" max="19" width="8.85546875" style="10" hidden="1" customWidth="1"/>
    <col min="20" max="20" width="10.85546875" style="4" hidden="1" customWidth="1"/>
    <col min="21" max="21" width="8" style="10" hidden="1" customWidth="1"/>
    <col min="22" max="22" width="10.85546875" style="4" hidden="1" customWidth="1"/>
    <col min="23" max="23" width="10.5703125" style="4" customWidth="1"/>
    <col min="24" max="24" width="20.42578125" style="23" customWidth="1"/>
    <col min="25" max="25" width="16.5703125" style="4" hidden="1" customWidth="1"/>
    <col min="26" max="26" width="15.140625" style="4" hidden="1" customWidth="1"/>
    <col min="27" max="27" width="13.42578125" style="4" hidden="1" customWidth="1"/>
    <col min="28" max="28" width="12.28515625" style="4" hidden="1" customWidth="1"/>
    <col min="29" max="29" width="14.85546875" style="4" hidden="1" customWidth="1"/>
    <col min="30" max="30" width="13" style="4" hidden="1" customWidth="1"/>
    <col min="31" max="31" width="12.28515625" style="4" hidden="1" customWidth="1"/>
    <col min="32" max="32" width="10.7109375" style="4" customWidth="1"/>
    <col min="33" max="33" width="12.5703125" style="4" customWidth="1"/>
    <col min="34" max="34" width="17.28515625" style="165" customWidth="1"/>
    <col min="35" max="16384" width="9.140625" style="4"/>
  </cols>
  <sheetData>
    <row r="1" spans="1:40" ht="20.25" customHeight="1">
      <c r="B1" s="11" t="s">
        <v>10</v>
      </c>
      <c r="D1" s="9"/>
      <c r="E1" s="9"/>
      <c r="AH1" s="123"/>
    </row>
    <row r="2" spans="1:40" ht="19.5" customHeight="1">
      <c r="B2" s="19" t="s">
        <v>9</v>
      </c>
      <c r="D2" s="9"/>
      <c r="E2" s="9"/>
      <c r="AH2" s="123"/>
    </row>
    <row r="3" spans="1:40" ht="21.75" customHeight="1">
      <c r="D3" s="9"/>
      <c r="E3" s="9"/>
      <c r="AH3" s="123"/>
    </row>
    <row r="4" spans="1:40" s="11" customFormat="1" ht="51.75" customHeight="1">
      <c r="A4" s="206"/>
      <c r="B4" s="273" t="s">
        <v>1074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H4" s="123"/>
    </row>
    <row r="5" spans="1:40" s="11" customFormat="1" ht="7.5" customHeight="1">
      <c r="A5" s="206"/>
      <c r="B5" s="12"/>
      <c r="D5" s="13"/>
      <c r="E5" s="13"/>
      <c r="I5" s="24"/>
      <c r="O5" s="3"/>
      <c r="S5" s="14"/>
      <c r="U5" s="14"/>
      <c r="X5" s="24"/>
      <c r="AH5" s="123"/>
    </row>
    <row r="6" spans="1:40" s="11" customFormat="1" ht="117.75" customHeight="1">
      <c r="A6" s="206"/>
      <c r="B6" s="20" t="s">
        <v>32</v>
      </c>
      <c r="C6" s="20" t="s">
        <v>12</v>
      </c>
      <c r="D6" s="21" t="s">
        <v>11</v>
      </c>
      <c r="E6" s="21"/>
      <c r="F6" s="21" t="s">
        <v>11</v>
      </c>
      <c r="G6" s="20" t="s">
        <v>0</v>
      </c>
      <c r="H6" s="20" t="s">
        <v>1</v>
      </c>
      <c r="I6" s="20" t="s">
        <v>2</v>
      </c>
      <c r="J6" s="20" t="s">
        <v>3</v>
      </c>
      <c r="K6" s="20" t="s">
        <v>4</v>
      </c>
      <c r="L6" s="20" t="s">
        <v>5</v>
      </c>
      <c r="M6" s="20" t="s">
        <v>7</v>
      </c>
      <c r="N6" s="20" t="s">
        <v>30</v>
      </c>
      <c r="O6" s="20" t="s">
        <v>6</v>
      </c>
      <c r="P6" s="20" t="s">
        <v>13</v>
      </c>
      <c r="Q6" s="20" t="s">
        <v>14</v>
      </c>
      <c r="R6" s="20" t="s">
        <v>19</v>
      </c>
      <c r="S6" s="22" t="s">
        <v>17</v>
      </c>
      <c r="T6" s="20" t="s">
        <v>29</v>
      </c>
      <c r="U6" s="22" t="s">
        <v>15</v>
      </c>
      <c r="V6" s="20" t="s">
        <v>16</v>
      </c>
      <c r="W6" s="20" t="s">
        <v>31</v>
      </c>
      <c r="X6" s="20" t="s">
        <v>18</v>
      </c>
      <c r="Y6" s="20" t="s">
        <v>20</v>
      </c>
      <c r="Z6" s="20" t="s">
        <v>24</v>
      </c>
      <c r="AA6" s="20" t="s">
        <v>25</v>
      </c>
      <c r="AB6" s="20" t="s">
        <v>26</v>
      </c>
      <c r="AC6" s="20" t="s">
        <v>27</v>
      </c>
      <c r="AD6" s="20" t="s">
        <v>28</v>
      </c>
      <c r="AE6" s="20" t="s">
        <v>21</v>
      </c>
      <c r="AF6" s="20" t="s">
        <v>22</v>
      </c>
      <c r="AG6" s="20" t="s">
        <v>23</v>
      </c>
      <c r="AH6" s="17" t="s">
        <v>8</v>
      </c>
    </row>
    <row r="7" spans="1:40" s="11" customFormat="1" ht="81" hidden="1" customHeight="1">
      <c r="A7" s="207" t="str">
        <f>TRIM(D7)&amp;" "&amp;TRIM(E7)&amp;" "&amp;TRIM(G7)</f>
        <v>Nguyễn Thị Hồng Thương 20/07/1984</v>
      </c>
      <c r="B7" s="17">
        <v>1</v>
      </c>
      <c r="C7" s="16">
        <v>17058156</v>
      </c>
      <c r="D7" s="200" t="s">
        <v>832</v>
      </c>
      <c r="E7" s="200" t="s">
        <v>938</v>
      </c>
      <c r="F7" s="27"/>
      <c r="G7" s="201" t="s">
        <v>993</v>
      </c>
      <c r="H7" s="16" t="s">
        <v>572</v>
      </c>
      <c r="I7" s="17" t="s">
        <v>149</v>
      </c>
      <c r="J7" s="17" t="s">
        <v>170</v>
      </c>
      <c r="K7" s="17" t="s">
        <v>151</v>
      </c>
      <c r="L7" s="17"/>
      <c r="M7" s="2" t="s">
        <v>42</v>
      </c>
      <c r="N7" s="2"/>
      <c r="O7" s="17" t="s">
        <v>994</v>
      </c>
      <c r="P7" s="17" t="s">
        <v>872</v>
      </c>
      <c r="Q7" s="17" t="s">
        <v>154</v>
      </c>
      <c r="R7" s="17" t="s">
        <v>995</v>
      </c>
      <c r="S7" s="2"/>
      <c r="T7" s="5"/>
      <c r="U7" s="6"/>
      <c r="V7" s="37"/>
      <c r="W7" s="2" t="s">
        <v>36</v>
      </c>
      <c r="X7" s="17" t="s">
        <v>156</v>
      </c>
      <c r="Y7" s="5" t="e">
        <v>#N/A</v>
      </c>
      <c r="Z7" s="2" t="e">
        <v>#N/A</v>
      </c>
      <c r="AA7" s="2" t="e">
        <v>#N/A</v>
      </c>
      <c r="AB7" s="2" t="e">
        <v>#N/A</v>
      </c>
      <c r="AC7" s="2" t="e">
        <v>#N/A</v>
      </c>
      <c r="AD7" s="2" t="e">
        <v>#N/A</v>
      </c>
      <c r="AE7" s="2" t="e">
        <v>#N/A</v>
      </c>
      <c r="AF7" s="1" t="s">
        <v>996</v>
      </c>
      <c r="AG7" s="110" t="s">
        <v>997</v>
      </c>
      <c r="AH7" s="163">
        <v>6675</v>
      </c>
      <c r="AI7" s="11" t="str">
        <f>VLOOKUP(A7,[5]Sheet1!$D$1:$H$59,5,0)</f>
        <v>Nam Định</v>
      </c>
      <c r="AL7" s="11" t="str">
        <f>AG7&amp;","</f>
        <v>hoaly1919@gmail.com,</v>
      </c>
      <c r="AN7" s="11" t="str">
        <f>VLOOKUP(A7,[5]Sheet1!$D$1:$H$59,5,0)</f>
        <v>Nam Định</v>
      </c>
    </row>
    <row r="8" spans="1:40" s="11" customFormat="1" ht="101.25" hidden="1" customHeight="1">
      <c r="A8" s="207" t="str">
        <f t="shared" ref="A8:A70" si="0">TRIM(D8)&amp;" "&amp;TRIM(E8)&amp;" "&amp;TRIM(G8)</f>
        <v>Mai Trung Hiếu 21/03/1984</v>
      </c>
      <c r="B8" s="17">
        <v>2</v>
      </c>
      <c r="C8" s="16">
        <v>17058121</v>
      </c>
      <c r="D8" s="200" t="s">
        <v>998</v>
      </c>
      <c r="E8" s="200" t="s">
        <v>67</v>
      </c>
      <c r="F8" s="27"/>
      <c r="G8" s="201" t="s">
        <v>999</v>
      </c>
      <c r="H8" s="16" t="s">
        <v>871</v>
      </c>
      <c r="I8" s="17" t="s">
        <v>55</v>
      </c>
      <c r="J8" s="17" t="s">
        <v>170</v>
      </c>
      <c r="K8" s="17" t="s">
        <v>151</v>
      </c>
      <c r="L8" s="17"/>
      <c r="M8" s="2" t="s">
        <v>42</v>
      </c>
      <c r="N8" s="2"/>
      <c r="O8" s="17" t="s">
        <v>1000</v>
      </c>
      <c r="P8" s="17" t="s">
        <v>941</v>
      </c>
      <c r="Q8" s="17" t="s">
        <v>1001</v>
      </c>
      <c r="R8" s="17" t="s">
        <v>1002</v>
      </c>
      <c r="S8" s="2"/>
      <c r="T8" s="5"/>
      <c r="U8" s="6"/>
      <c r="V8" s="37"/>
      <c r="W8" s="2" t="s">
        <v>36</v>
      </c>
      <c r="X8" s="17" t="s">
        <v>156</v>
      </c>
      <c r="Y8" s="5"/>
      <c r="Z8" s="2"/>
      <c r="AA8" s="2"/>
      <c r="AB8" s="2"/>
      <c r="AC8" s="2"/>
      <c r="AD8" s="2"/>
      <c r="AE8" s="2"/>
      <c r="AF8" s="1" t="s">
        <v>1003</v>
      </c>
      <c r="AG8" s="110" t="s">
        <v>1004</v>
      </c>
      <c r="AH8" s="163">
        <v>6675</v>
      </c>
      <c r="AL8" s="11" t="str">
        <f t="shared" ref="AL8:AL69" si="1">AG8&amp;","</f>
        <v>hieumt@vst.gov.vn,</v>
      </c>
      <c r="AN8" s="11" t="str">
        <f>VLOOKUP(A8,[5]Sheet1!$D$1:$H$59,5,0)</f>
        <v>Hà Nội</v>
      </c>
    </row>
    <row r="9" spans="1:40" ht="81" hidden="1" customHeight="1">
      <c r="A9" s="207" t="str">
        <f t="shared" si="0"/>
        <v>Phạm Hải Thái 16/07/1978</v>
      </c>
      <c r="B9" s="17">
        <v>3</v>
      </c>
      <c r="C9" s="16">
        <v>17058402</v>
      </c>
      <c r="D9" s="200" t="s">
        <v>1005</v>
      </c>
      <c r="E9" s="200" t="s">
        <v>1006</v>
      </c>
      <c r="F9" s="27" t="s">
        <v>1007</v>
      </c>
      <c r="G9" s="1" t="s">
        <v>1008</v>
      </c>
      <c r="H9" s="16" t="s">
        <v>205</v>
      </c>
      <c r="I9" s="17" t="s">
        <v>55</v>
      </c>
      <c r="J9" s="17" t="s">
        <v>170</v>
      </c>
      <c r="K9" s="17" t="s">
        <v>151</v>
      </c>
      <c r="L9" s="17"/>
      <c r="M9" s="2" t="s">
        <v>798</v>
      </c>
      <c r="N9" s="2"/>
      <c r="O9" s="17" t="s">
        <v>1009</v>
      </c>
      <c r="P9" s="17" t="s">
        <v>1010</v>
      </c>
      <c r="Q9" s="17" t="s">
        <v>873</v>
      </c>
      <c r="R9" s="17" t="s">
        <v>1011</v>
      </c>
      <c r="S9" s="2"/>
      <c r="T9" s="5"/>
      <c r="U9" s="6"/>
      <c r="V9" s="37"/>
      <c r="W9" s="2" t="s">
        <v>36</v>
      </c>
      <c r="X9" s="17" t="s">
        <v>796</v>
      </c>
      <c r="Y9" s="5"/>
      <c r="Z9" s="2"/>
      <c r="AA9" s="2"/>
      <c r="AB9" s="2"/>
      <c r="AC9" s="2"/>
      <c r="AD9" s="2"/>
      <c r="AE9" s="2"/>
      <c r="AF9" s="1" t="s">
        <v>1012</v>
      </c>
      <c r="AG9" s="110" t="s">
        <v>1013</v>
      </c>
      <c r="AH9" s="163">
        <v>6675</v>
      </c>
      <c r="AL9" s="11" t="str">
        <f t="shared" si="1"/>
        <v>thaiph@vst.gov.vn,</v>
      </c>
      <c r="AN9" s="11" t="str">
        <f>VLOOKUP(A9,[5]Sheet1!$D$1:$H$59,5,0)</f>
        <v>Ninh Bình</v>
      </c>
    </row>
    <row r="10" spans="1:40" ht="81" hidden="1" customHeight="1">
      <c r="A10" s="207" t="str">
        <f t="shared" si="0"/>
        <v>Lê Mạnh Cường 04/05/1979</v>
      </c>
      <c r="B10" s="17">
        <v>4</v>
      </c>
      <c r="C10" s="16">
        <v>17058110</v>
      </c>
      <c r="D10" s="200" t="s">
        <v>1014</v>
      </c>
      <c r="E10" s="200" t="s">
        <v>375</v>
      </c>
      <c r="F10" s="27"/>
      <c r="G10" s="1" t="s">
        <v>1015</v>
      </c>
      <c r="H10" s="16" t="s">
        <v>54</v>
      </c>
      <c r="I10" s="17" t="s">
        <v>55</v>
      </c>
      <c r="J10" s="17" t="s">
        <v>170</v>
      </c>
      <c r="K10" s="17" t="s">
        <v>151</v>
      </c>
      <c r="L10" s="17"/>
      <c r="M10" s="2" t="s">
        <v>42</v>
      </c>
      <c r="N10" s="2"/>
      <c r="O10" s="17" t="s">
        <v>1016</v>
      </c>
      <c r="P10" s="17" t="s">
        <v>488</v>
      </c>
      <c r="Q10" s="17" t="s">
        <v>154</v>
      </c>
      <c r="R10" s="17" t="s">
        <v>1017</v>
      </c>
      <c r="S10" s="2"/>
      <c r="T10" s="5"/>
      <c r="U10" s="6"/>
      <c r="V10" s="37"/>
      <c r="W10" s="2" t="s">
        <v>36</v>
      </c>
      <c r="X10" s="17" t="s">
        <v>156</v>
      </c>
      <c r="Y10" s="5"/>
      <c r="Z10" s="2"/>
      <c r="AA10" s="2"/>
      <c r="AB10" s="2"/>
      <c r="AC10" s="2"/>
      <c r="AD10" s="2"/>
      <c r="AE10" s="2"/>
      <c r="AF10" s="1" t="s">
        <v>1018</v>
      </c>
      <c r="AG10" s="110" t="s">
        <v>1019</v>
      </c>
      <c r="AH10" s="163">
        <v>6675</v>
      </c>
      <c r="AL10" s="11" t="str">
        <f t="shared" si="1"/>
        <v>cuonglm26@gmail.com,</v>
      </c>
      <c r="AN10" s="11" t="str">
        <f>VLOOKUP(A10,[5]Sheet1!$D$1:$H$59,5,0)</f>
        <v>Phú Thọ</v>
      </c>
    </row>
    <row r="11" spans="1:40" ht="81" hidden="1" customHeight="1">
      <c r="A11" s="207" t="str">
        <f t="shared" si="0"/>
        <v>Hoàng Thị Thu Hường 22/01/1974</v>
      </c>
      <c r="B11" s="17">
        <v>5</v>
      </c>
      <c r="C11" s="16">
        <v>17058129</v>
      </c>
      <c r="D11" s="200" t="s">
        <v>1020</v>
      </c>
      <c r="E11" s="200" t="s">
        <v>1021</v>
      </c>
      <c r="F11" s="27"/>
      <c r="G11" s="1" t="s">
        <v>1022</v>
      </c>
      <c r="H11" s="16" t="s">
        <v>1023</v>
      </c>
      <c r="I11" s="17" t="s">
        <v>149</v>
      </c>
      <c r="J11" s="17" t="s">
        <v>170</v>
      </c>
      <c r="K11" s="17" t="s">
        <v>151</v>
      </c>
      <c r="L11" s="17"/>
      <c r="M11" s="2"/>
      <c r="N11" s="2"/>
      <c r="O11" s="17" t="s">
        <v>1024</v>
      </c>
      <c r="P11" s="17" t="s">
        <v>939</v>
      </c>
      <c r="Q11" s="17" t="s">
        <v>1051</v>
      </c>
      <c r="R11" s="17" t="s">
        <v>1025</v>
      </c>
      <c r="S11" s="2"/>
      <c r="T11" s="5"/>
      <c r="U11" s="6"/>
      <c r="V11" s="37"/>
      <c r="W11" s="2" t="s">
        <v>36</v>
      </c>
      <c r="X11" s="17" t="s">
        <v>156</v>
      </c>
      <c r="Y11" s="5"/>
      <c r="Z11" s="2"/>
      <c r="AA11" s="2"/>
      <c r="AB11" s="2"/>
      <c r="AC11" s="2"/>
      <c r="AD11" s="2"/>
      <c r="AE11" s="2"/>
      <c r="AF11" s="1" t="s">
        <v>1026</v>
      </c>
      <c r="AG11" s="110" t="s">
        <v>1027</v>
      </c>
      <c r="AH11" s="163">
        <v>6675</v>
      </c>
      <c r="AL11" s="11" t="str">
        <f t="shared" si="1"/>
        <v>hoangthuhuongnb@gmail.com,</v>
      </c>
      <c r="AN11" s="11" t="str">
        <f>VLOOKUP(A11,[5]Sheet1!$D$1:$H$59,5,0)</f>
        <v>Yên Bái</v>
      </c>
    </row>
    <row r="12" spans="1:40" ht="81" hidden="1" customHeight="1">
      <c r="A12" s="207" t="str">
        <f t="shared" si="0"/>
        <v>Lý Quang Sơn 01/07/1978</v>
      </c>
      <c r="B12" s="17">
        <v>6</v>
      </c>
      <c r="C12" s="16">
        <v>17058150</v>
      </c>
      <c r="D12" s="200" t="s">
        <v>1028</v>
      </c>
      <c r="E12" s="200" t="s">
        <v>202</v>
      </c>
      <c r="F12" s="27"/>
      <c r="G12" s="1" t="s">
        <v>1029</v>
      </c>
      <c r="H12" s="16" t="s">
        <v>472</v>
      </c>
      <c r="I12" s="17" t="s">
        <v>55</v>
      </c>
      <c r="J12" s="17" t="s">
        <v>170</v>
      </c>
      <c r="K12" s="17" t="s">
        <v>151</v>
      </c>
      <c r="L12" s="17"/>
      <c r="M12" s="2" t="s">
        <v>42</v>
      </c>
      <c r="N12" s="2"/>
      <c r="O12" s="17" t="s">
        <v>1030</v>
      </c>
      <c r="P12" s="17" t="s">
        <v>940</v>
      </c>
      <c r="Q12" s="17" t="s">
        <v>154</v>
      </c>
      <c r="R12" s="17" t="s">
        <v>1031</v>
      </c>
      <c r="S12" s="2"/>
      <c r="T12" s="5"/>
      <c r="U12" s="6"/>
      <c r="V12" s="37"/>
      <c r="W12" s="2" t="s">
        <v>36</v>
      </c>
      <c r="X12" s="17" t="s">
        <v>156</v>
      </c>
      <c r="Y12" s="5"/>
      <c r="Z12" s="2"/>
      <c r="AA12" s="2"/>
      <c r="AB12" s="2"/>
      <c r="AC12" s="2"/>
      <c r="AD12" s="2"/>
      <c r="AE12" s="2"/>
      <c r="AF12" s="1" t="s">
        <v>1032</v>
      </c>
      <c r="AG12" s="110" t="s">
        <v>1033</v>
      </c>
      <c r="AH12" s="163">
        <v>6675</v>
      </c>
      <c r="AL12" s="11" t="str">
        <f t="shared" si="1"/>
        <v>sonlq@vietinbank.vn,</v>
      </c>
      <c r="AN12" s="11" t="str">
        <f>VLOOKUP(A12,[5]Sheet1!$D$1:$H$59,5,0)</f>
        <v>Quảng Ninh</v>
      </c>
    </row>
    <row r="13" spans="1:40" ht="81" hidden="1" customHeight="1">
      <c r="A13" s="207" t="str">
        <f t="shared" si="0"/>
        <v>Võ Huy Phương 06/08/1984</v>
      </c>
      <c r="B13" s="17">
        <v>7</v>
      </c>
      <c r="C13" s="16">
        <v>17058144</v>
      </c>
      <c r="D13" s="200" t="s">
        <v>1034</v>
      </c>
      <c r="E13" s="200" t="s">
        <v>184</v>
      </c>
      <c r="F13" s="27"/>
      <c r="G13" s="1" t="s">
        <v>1035</v>
      </c>
      <c r="H13" s="16" t="s">
        <v>205</v>
      </c>
      <c r="I13" s="17" t="s">
        <v>55</v>
      </c>
      <c r="J13" s="17" t="s">
        <v>170</v>
      </c>
      <c r="K13" s="17" t="s">
        <v>151</v>
      </c>
      <c r="L13" s="17"/>
      <c r="M13" s="2" t="s">
        <v>42</v>
      </c>
      <c r="N13" s="2"/>
      <c r="O13" s="17" t="s">
        <v>1036</v>
      </c>
      <c r="P13" s="17" t="s">
        <v>940</v>
      </c>
      <c r="Q13" s="17" t="s">
        <v>154</v>
      </c>
      <c r="R13" s="17" t="s">
        <v>1037</v>
      </c>
      <c r="S13" s="2"/>
      <c r="T13" s="5"/>
      <c r="U13" s="6"/>
      <c r="V13" s="37"/>
      <c r="W13" s="2" t="s">
        <v>36</v>
      </c>
      <c r="X13" s="17" t="s">
        <v>156</v>
      </c>
      <c r="Y13" s="5"/>
      <c r="Z13" s="2"/>
      <c r="AA13" s="2"/>
      <c r="AB13" s="2"/>
      <c r="AC13" s="2"/>
      <c r="AD13" s="2"/>
      <c r="AE13" s="2"/>
      <c r="AF13" s="1" t="s">
        <v>1038</v>
      </c>
      <c r="AG13" s="110" t="s">
        <v>1039</v>
      </c>
      <c r="AH13" s="163">
        <v>6675</v>
      </c>
      <c r="AL13" s="11" t="str">
        <f t="shared" si="1"/>
        <v>vohuyphuongkt@gmail.com,</v>
      </c>
      <c r="AN13" s="11" t="str">
        <f>VLOOKUP(A13,[5]Sheet1!$D$1:$H$59,5,0)</f>
        <v>Hà Nội</v>
      </c>
    </row>
    <row r="14" spans="1:40" ht="81" hidden="1" customHeight="1">
      <c r="A14" s="207" t="str">
        <f t="shared" si="0"/>
        <v>Hồ Hoàng Long 27/09/1990</v>
      </c>
      <c r="B14" s="17">
        <v>8</v>
      </c>
      <c r="C14" s="16">
        <v>17058131</v>
      </c>
      <c r="D14" s="200" t="s">
        <v>1040</v>
      </c>
      <c r="E14" s="200" t="s">
        <v>161</v>
      </c>
      <c r="F14" s="27"/>
      <c r="G14" s="1" t="s">
        <v>870</v>
      </c>
      <c r="H14" s="16" t="s">
        <v>205</v>
      </c>
      <c r="I14" s="17" t="s">
        <v>55</v>
      </c>
      <c r="J14" s="17" t="s">
        <v>170</v>
      </c>
      <c r="K14" s="17" t="s">
        <v>151</v>
      </c>
      <c r="L14" s="17"/>
      <c r="M14" s="2" t="s">
        <v>42</v>
      </c>
      <c r="N14" s="2"/>
      <c r="O14" s="17" t="s">
        <v>1041</v>
      </c>
      <c r="P14" s="17" t="s">
        <v>872</v>
      </c>
      <c r="Q14" s="17" t="s">
        <v>154</v>
      </c>
      <c r="R14" s="17" t="s">
        <v>1042</v>
      </c>
      <c r="S14" s="2"/>
      <c r="T14" s="5"/>
      <c r="U14" s="6"/>
      <c r="V14" s="37"/>
      <c r="W14" s="2" t="s">
        <v>36</v>
      </c>
      <c r="X14" s="17" t="s">
        <v>156</v>
      </c>
      <c r="Y14" s="5"/>
      <c r="Z14" s="2"/>
      <c r="AA14" s="2"/>
      <c r="AB14" s="2"/>
      <c r="AC14" s="2"/>
      <c r="AD14" s="2"/>
      <c r="AE14" s="2"/>
      <c r="AF14" s="1" t="s">
        <v>1047</v>
      </c>
      <c r="AG14" s="110" t="s">
        <v>1048</v>
      </c>
      <c r="AH14" s="163">
        <v>6675</v>
      </c>
      <c r="AI14" s="4" t="s">
        <v>1402</v>
      </c>
      <c r="AL14" s="11" t="str">
        <f t="shared" si="1"/>
        <v>longhoang279@gmail.com,</v>
      </c>
      <c r="AN14" s="11" t="str">
        <f>VLOOKUP(A14,[5]Sheet1!$D$1:$H$59,5,0)</f>
        <v>Hà Nội</v>
      </c>
    </row>
    <row r="15" spans="1:40" ht="81" hidden="1" customHeight="1">
      <c r="A15" s="207" t="str">
        <f t="shared" si="0"/>
        <v>Nguyễn Việt Anh 30/03/1991</v>
      </c>
      <c r="B15" s="17">
        <v>9</v>
      </c>
      <c r="C15" s="16">
        <v>17058107</v>
      </c>
      <c r="D15" s="200" t="s">
        <v>1043</v>
      </c>
      <c r="E15" s="200" t="s">
        <v>273</v>
      </c>
      <c r="F15" s="27"/>
      <c r="G15" s="1" t="s">
        <v>1044</v>
      </c>
      <c r="H15" s="16" t="s">
        <v>205</v>
      </c>
      <c r="I15" s="17" t="s">
        <v>55</v>
      </c>
      <c r="J15" s="17" t="s">
        <v>170</v>
      </c>
      <c r="K15" s="17" t="s">
        <v>151</v>
      </c>
      <c r="L15" s="17"/>
      <c r="M15" s="2" t="s">
        <v>42</v>
      </c>
      <c r="N15" s="2"/>
      <c r="O15" s="17" t="s">
        <v>1045</v>
      </c>
      <c r="P15" s="17" t="s">
        <v>767</v>
      </c>
      <c r="Q15" s="17" t="s">
        <v>1051</v>
      </c>
      <c r="R15" s="17" t="s">
        <v>1046</v>
      </c>
      <c r="S15" s="2"/>
      <c r="T15" s="5"/>
      <c r="U15" s="6"/>
      <c r="V15" s="37"/>
      <c r="W15" s="2" t="s">
        <v>36</v>
      </c>
      <c r="X15" s="17" t="s">
        <v>156</v>
      </c>
      <c r="Y15" s="5"/>
      <c r="Z15" s="2"/>
      <c r="AA15" s="2"/>
      <c r="AB15" s="2"/>
      <c r="AC15" s="2"/>
      <c r="AD15" s="2"/>
      <c r="AE15" s="2"/>
      <c r="AF15" s="1" t="s">
        <v>1049</v>
      </c>
      <c r="AG15" s="110" t="s">
        <v>1050</v>
      </c>
      <c r="AH15" s="163">
        <v>6675</v>
      </c>
      <c r="AL15" s="11" t="str">
        <f t="shared" si="1"/>
        <v>vietanh.tav@gmail.com,</v>
      </c>
      <c r="AN15" s="11" t="str">
        <f>VLOOKUP(A15,[5]Sheet1!$D$1:$H$59,5,0)</f>
        <v>Hà Nội</v>
      </c>
    </row>
    <row r="16" spans="1:40" ht="81" hidden="1" customHeight="1">
      <c r="A16" s="207" t="str">
        <f t="shared" si="0"/>
        <v>Trần Anh Tuấn 04/07/1980</v>
      </c>
      <c r="B16" s="17">
        <v>10</v>
      </c>
      <c r="C16" s="16">
        <v>17058157</v>
      </c>
      <c r="D16" s="200" t="s">
        <v>1052</v>
      </c>
      <c r="E16" s="200" t="s">
        <v>793</v>
      </c>
      <c r="F16" s="27"/>
      <c r="G16" s="1" t="s">
        <v>1053</v>
      </c>
      <c r="H16" s="16" t="s">
        <v>205</v>
      </c>
      <c r="I16" s="17" t="s">
        <v>55</v>
      </c>
      <c r="J16" s="17" t="s">
        <v>170</v>
      </c>
      <c r="K16" s="17" t="s">
        <v>151</v>
      </c>
      <c r="L16" s="17"/>
      <c r="M16" s="2" t="s">
        <v>42</v>
      </c>
      <c r="N16" s="2"/>
      <c r="O16" s="17" t="s">
        <v>1054</v>
      </c>
      <c r="P16" s="17" t="s">
        <v>578</v>
      </c>
      <c r="Q16" s="17" t="s">
        <v>154</v>
      </c>
      <c r="R16" s="17" t="s">
        <v>1055</v>
      </c>
      <c r="S16" s="2"/>
      <c r="T16" s="5"/>
      <c r="U16" s="6"/>
      <c r="V16" s="37"/>
      <c r="W16" s="2" t="s">
        <v>36</v>
      </c>
      <c r="X16" s="17" t="s">
        <v>156</v>
      </c>
      <c r="Y16" s="5"/>
      <c r="Z16" s="2"/>
      <c r="AA16" s="2"/>
      <c r="AB16" s="2"/>
      <c r="AC16" s="2"/>
      <c r="AD16" s="2"/>
      <c r="AE16" s="50"/>
      <c r="AF16" s="1" t="s">
        <v>1056</v>
      </c>
      <c r="AG16" s="110" t="s">
        <v>1057</v>
      </c>
      <c r="AH16" s="163">
        <v>6675</v>
      </c>
      <c r="AI16" s="4" t="s">
        <v>1058</v>
      </c>
      <c r="AL16" s="11" t="str">
        <f t="shared" si="1"/>
        <v>tuantajindo@gmail.com,</v>
      </c>
      <c r="AN16" s="11" t="str">
        <f>VLOOKUP(A16,[5]Sheet1!$D$1:$H$59,5,0)</f>
        <v>Phú Thọ</v>
      </c>
    </row>
    <row r="17" spans="1:40" ht="81" hidden="1" customHeight="1">
      <c r="A17" s="207" t="str">
        <f t="shared" si="0"/>
        <v>Trịnh Thị Minh Thảo 19/06/1992</v>
      </c>
      <c r="B17" s="17">
        <v>11</v>
      </c>
      <c r="C17" s="16">
        <v>16055183</v>
      </c>
      <c r="D17" s="200" t="s">
        <v>1060</v>
      </c>
      <c r="E17" s="200" t="s">
        <v>363</v>
      </c>
      <c r="F17" s="27" t="s">
        <v>1061</v>
      </c>
      <c r="G17" s="1" t="s">
        <v>1062</v>
      </c>
      <c r="H17" s="16" t="s">
        <v>205</v>
      </c>
      <c r="I17" s="17" t="s">
        <v>149</v>
      </c>
      <c r="J17" s="17" t="s">
        <v>206</v>
      </c>
      <c r="K17" s="17" t="s">
        <v>57</v>
      </c>
      <c r="L17" s="17"/>
      <c r="M17" s="2"/>
      <c r="N17" s="2"/>
      <c r="O17" s="17" t="s">
        <v>1063</v>
      </c>
      <c r="P17" s="17" t="s">
        <v>529</v>
      </c>
      <c r="Q17" s="17" t="s">
        <v>61</v>
      </c>
      <c r="R17" s="17" t="s">
        <v>1064</v>
      </c>
      <c r="S17" s="2" t="e">
        <v>#N/A</v>
      </c>
      <c r="T17" s="5"/>
      <c r="U17" s="6" t="e">
        <v>#N/A</v>
      </c>
      <c r="V17" s="37" t="e">
        <v>#N/A</v>
      </c>
      <c r="W17" s="2" t="s">
        <v>36</v>
      </c>
      <c r="X17" s="17" t="s">
        <v>63</v>
      </c>
      <c r="Y17" s="5"/>
      <c r="Z17" s="2"/>
      <c r="AA17" s="2"/>
      <c r="AB17" s="2"/>
      <c r="AC17" s="2"/>
      <c r="AD17" s="2"/>
      <c r="AE17" s="2"/>
      <c r="AF17" s="1" t="s">
        <v>1065</v>
      </c>
      <c r="AG17" s="110" t="s">
        <v>1066</v>
      </c>
      <c r="AH17" s="163">
        <f>6075+6075+6675</f>
        <v>18825</v>
      </c>
      <c r="AI17" s="4" t="s">
        <v>1059</v>
      </c>
      <c r="AL17" s="11" t="str">
        <f t="shared" si="1"/>
        <v>thaominh.vic@gmail.com,</v>
      </c>
      <c r="AN17" s="11" t="str">
        <f>VLOOKUP(A17,[5]Sheet1!$D$1:$H$59,5,0)</f>
        <v>Hà Nội</v>
      </c>
    </row>
    <row r="18" spans="1:40" ht="81" hidden="1" customHeight="1">
      <c r="A18" s="207" t="str">
        <f t="shared" si="0"/>
        <v>Nguyễn Thị Hà 05/06/1988</v>
      </c>
      <c r="B18" s="17">
        <v>12</v>
      </c>
      <c r="C18" s="16">
        <v>16055028</v>
      </c>
      <c r="D18" s="200" t="s">
        <v>179</v>
      </c>
      <c r="E18" s="200" t="s">
        <v>412</v>
      </c>
      <c r="F18" s="27" t="s">
        <v>1067</v>
      </c>
      <c r="G18" s="1" t="s">
        <v>1068</v>
      </c>
      <c r="H18" s="16" t="s">
        <v>205</v>
      </c>
      <c r="I18" s="17" t="s">
        <v>149</v>
      </c>
      <c r="J18" s="17" t="s">
        <v>791</v>
      </c>
      <c r="K18" s="17" t="s">
        <v>57</v>
      </c>
      <c r="L18" s="17"/>
      <c r="M18" s="2"/>
      <c r="N18" s="2"/>
      <c r="O18" s="17" t="s">
        <v>1069</v>
      </c>
      <c r="P18" s="17" t="s">
        <v>1070</v>
      </c>
      <c r="Q18" s="17" t="s">
        <v>61</v>
      </c>
      <c r="R18" s="17" t="s">
        <v>1071</v>
      </c>
      <c r="S18" s="2" t="e">
        <v>#N/A</v>
      </c>
      <c r="T18" s="2"/>
      <c r="U18" s="6" t="e">
        <v>#N/A</v>
      </c>
      <c r="V18" s="37" t="e">
        <v>#N/A</v>
      </c>
      <c r="W18" s="2" t="s">
        <v>119</v>
      </c>
      <c r="X18" s="17" t="s">
        <v>63</v>
      </c>
      <c r="Y18" s="5"/>
      <c r="Z18" s="2"/>
      <c r="AA18" s="2"/>
      <c r="AB18" s="2"/>
      <c r="AC18" s="2"/>
      <c r="AD18" s="2"/>
      <c r="AE18" s="2"/>
      <c r="AF18" s="1" t="s">
        <v>1072</v>
      </c>
      <c r="AG18" s="110" t="s">
        <v>1073</v>
      </c>
      <c r="AH18" s="163">
        <f>6075+6075+6075+600</f>
        <v>18825</v>
      </c>
      <c r="AL18" s="11" t="str">
        <f t="shared" si="1"/>
        <v>nguyenha0506@gmail.com,</v>
      </c>
      <c r="AN18" s="11" t="str">
        <f>VLOOKUP(A18,[5]Sheet1!$D$1:$H$59,5,0)</f>
        <v>Bắc Giang</v>
      </c>
    </row>
    <row r="19" spans="1:40" ht="81" hidden="1" customHeight="1">
      <c r="A19" s="207" t="str">
        <f t="shared" si="0"/>
        <v>Đường Lê Trọng Nhân 25/10/1991</v>
      </c>
      <c r="B19" s="17">
        <v>13</v>
      </c>
      <c r="C19" s="16">
        <v>17058139</v>
      </c>
      <c r="D19" s="200" t="s">
        <v>1075</v>
      </c>
      <c r="E19" s="200" t="s">
        <v>1076</v>
      </c>
      <c r="F19" s="27"/>
      <c r="G19" s="1" t="s">
        <v>1077</v>
      </c>
      <c r="H19" s="16" t="s">
        <v>169</v>
      </c>
      <c r="I19" s="17" t="s">
        <v>55</v>
      </c>
      <c r="J19" s="17" t="s">
        <v>170</v>
      </c>
      <c r="K19" s="17" t="s">
        <v>151</v>
      </c>
      <c r="L19" s="17"/>
      <c r="M19" s="2"/>
      <c r="N19" s="2"/>
      <c r="O19" s="17" t="s">
        <v>1078</v>
      </c>
      <c r="P19" s="17" t="s">
        <v>667</v>
      </c>
      <c r="Q19" s="17" t="s">
        <v>154</v>
      </c>
      <c r="R19" s="17" t="s">
        <v>1079</v>
      </c>
      <c r="S19" s="2"/>
      <c r="T19" s="2"/>
      <c r="U19" s="6"/>
      <c r="V19" s="37"/>
      <c r="W19" s="2" t="s">
        <v>36</v>
      </c>
      <c r="X19" s="17" t="s">
        <v>156</v>
      </c>
      <c r="Y19" s="5"/>
      <c r="Z19" s="2"/>
      <c r="AA19" s="2"/>
      <c r="AB19" s="2"/>
      <c r="AC19" s="2"/>
      <c r="AD19" s="2"/>
      <c r="AE19" s="2"/>
      <c r="AF19" s="1" t="s">
        <v>1080</v>
      </c>
      <c r="AG19" s="110" t="s">
        <v>1081</v>
      </c>
      <c r="AH19" s="163">
        <v>6675</v>
      </c>
      <c r="AL19" s="11" t="str">
        <f t="shared" si="1"/>
        <v>nhandlt@vst.gov.vn,</v>
      </c>
      <c r="AN19" s="11" t="str">
        <f>VLOOKUP(A19,[5]Sheet1!$D$1:$H$59,5,0)</f>
        <v>Hà Tĩnh</v>
      </c>
    </row>
    <row r="20" spans="1:40" ht="81" hidden="1" customHeight="1">
      <c r="A20" s="207" t="str">
        <f t="shared" si="0"/>
        <v>Vũ Tư An 01/05/1991</v>
      </c>
      <c r="B20" s="17">
        <v>14</v>
      </c>
      <c r="C20" s="16">
        <v>17058226</v>
      </c>
      <c r="D20" s="200" t="s">
        <v>1082</v>
      </c>
      <c r="E20" s="200" t="s">
        <v>1083</v>
      </c>
      <c r="F20" s="27" t="s">
        <v>1084</v>
      </c>
      <c r="G20" s="1" t="s">
        <v>1085</v>
      </c>
      <c r="H20" s="16" t="s">
        <v>447</v>
      </c>
      <c r="I20" s="17" t="s">
        <v>149</v>
      </c>
      <c r="J20" s="17" t="s">
        <v>150</v>
      </c>
      <c r="K20" s="17" t="s">
        <v>151</v>
      </c>
      <c r="L20" s="17"/>
      <c r="M20" s="2" t="s">
        <v>325</v>
      </c>
      <c r="N20" s="2"/>
      <c r="O20" s="17" t="s">
        <v>1086</v>
      </c>
      <c r="P20" s="17" t="s">
        <v>557</v>
      </c>
      <c r="Q20" s="17" t="s">
        <v>154</v>
      </c>
      <c r="R20" s="17" t="s">
        <v>1087</v>
      </c>
      <c r="S20" s="2"/>
      <c r="T20" s="2"/>
      <c r="U20" s="6"/>
      <c r="V20" s="37"/>
      <c r="W20" s="2" t="s">
        <v>119</v>
      </c>
      <c r="X20" s="17" t="s">
        <v>796</v>
      </c>
      <c r="Y20" s="5"/>
      <c r="Z20" s="2"/>
      <c r="AA20" s="2"/>
      <c r="AB20" s="2"/>
      <c r="AC20" s="2"/>
      <c r="AD20" s="2"/>
      <c r="AE20" s="2"/>
      <c r="AF20" s="1" t="s">
        <v>1088</v>
      </c>
      <c r="AG20" s="110" t="s">
        <v>1089</v>
      </c>
      <c r="AH20" s="163">
        <v>6675</v>
      </c>
      <c r="AL20" s="11" t="str">
        <f t="shared" si="1"/>
        <v>anvt84@viettel.com,</v>
      </c>
      <c r="AN20" s="11" t="str">
        <f>VLOOKUP(A20,[5]Sheet1!$D$1:$H$59,5,0)</f>
        <v>Hà Tĩnh</v>
      </c>
    </row>
    <row r="21" spans="1:40" ht="81" hidden="1" customHeight="1">
      <c r="A21" s="207" t="str">
        <f t="shared" si="0"/>
        <v>Nguyễn Tân Thắng 17/05/1992</v>
      </c>
      <c r="B21" s="17">
        <v>15</v>
      </c>
      <c r="C21" s="16">
        <v>17058408</v>
      </c>
      <c r="D21" s="200" t="s">
        <v>1090</v>
      </c>
      <c r="E21" s="200" t="s">
        <v>123</v>
      </c>
      <c r="F21" s="27" t="s">
        <v>1091</v>
      </c>
      <c r="G21" s="1" t="s">
        <v>1092</v>
      </c>
      <c r="H21" s="16" t="s">
        <v>205</v>
      </c>
      <c r="I21" s="17" t="s">
        <v>55</v>
      </c>
      <c r="J21" s="17" t="s">
        <v>170</v>
      </c>
      <c r="K21" s="17" t="s">
        <v>151</v>
      </c>
      <c r="L21" s="17"/>
      <c r="M21" s="2" t="s">
        <v>798</v>
      </c>
      <c r="N21" s="2"/>
      <c r="O21" s="17" t="s">
        <v>1093</v>
      </c>
      <c r="P21" s="17" t="s">
        <v>1094</v>
      </c>
      <c r="Q21" s="17" t="s">
        <v>1095</v>
      </c>
      <c r="R21" s="17" t="s">
        <v>1096</v>
      </c>
      <c r="S21" s="2"/>
      <c r="T21" s="2"/>
      <c r="U21" s="6"/>
      <c r="V21" s="37"/>
      <c r="W21" s="2" t="s">
        <v>36</v>
      </c>
      <c r="X21" s="17" t="s">
        <v>796</v>
      </c>
      <c r="Y21" s="5"/>
      <c r="Z21" s="2"/>
      <c r="AA21" s="2"/>
      <c r="AB21" s="2"/>
      <c r="AC21" s="2"/>
      <c r="AD21" s="2"/>
      <c r="AE21" s="2"/>
      <c r="AF21" s="1" t="s">
        <v>1097</v>
      </c>
      <c r="AG21" s="110" t="s">
        <v>1098</v>
      </c>
      <c r="AH21" s="164">
        <v>6675</v>
      </c>
      <c r="AL21" s="11" t="str">
        <f t="shared" si="1"/>
        <v>tanthang175@gmail.com,</v>
      </c>
      <c r="AN21" s="11" t="str">
        <f>VLOOKUP(A21,[5]Sheet1!$D$1:$H$59,5,0)</f>
        <v>Quảng Ninh</v>
      </c>
    </row>
    <row r="22" spans="1:40" ht="81" hidden="1" customHeight="1">
      <c r="A22" s="207" t="str">
        <f t="shared" si="0"/>
        <v>Nguyễn Anh Sơn 10/10/1992</v>
      </c>
      <c r="B22" s="17">
        <v>16</v>
      </c>
      <c r="C22" s="16">
        <v>16055279</v>
      </c>
      <c r="D22" s="200" t="s">
        <v>1099</v>
      </c>
      <c r="E22" s="200" t="s">
        <v>202</v>
      </c>
      <c r="F22" s="27" t="s">
        <v>1100</v>
      </c>
      <c r="G22" s="1" t="s">
        <v>1101</v>
      </c>
      <c r="H22" s="16" t="s">
        <v>205</v>
      </c>
      <c r="I22" s="17" t="s">
        <v>55</v>
      </c>
      <c r="J22" s="17" t="s">
        <v>150</v>
      </c>
      <c r="K22" s="17" t="s">
        <v>57</v>
      </c>
      <c r="L22" s="17"/>
      <c r="M22" s="2" t="s">
        <v>325</v>
      </c>
      <c r="N22" s="2"/>
      <c r="O22" s="17" t="s">
        <v>1102</v>
      </c>
      <c r="P22" s="17" t="s">
        <v>323</v>
      </c>
      <c r="Q22" s="17" t="s">
        <v>61</v>
      </c>
      <c r="R22" s="17" t="s">
        <v>1103</v>
      </c>
      <c r="S22" s="2" t="e">
        <v>#N/A</v>
      </c>
      <c r="T22" s="2"/>
      <c r="U22" s="6" t="e">
        <v>#N/A</v>
      </c>
      <c r="V22" s="37" t="e">
        <v>#N/A</v>
      </c>
      <c r="W22" s="2" t="s">
        <v>36</v>
      </c>
      <c r="X22" s="17" t="s">
        <v>175</v>
      </c>
      <c r="Y22" s="5"/>
      <c r="Z22" s="2"/>
      <c r="AA22" s="2"/>
      <c r="AB22" s="2"/>
      <c r="AC22" s="2"/>
      <c r="AD22" s="2"/>
      <c r="AE22" s="2"/>
      <c r="AF22" s="106" t="s">
        <v>1104</v>
      </c>
      <c r="AG22" s="115" t="s">
        <v>1105</v>
      </c>
      <c r="AH22" s="164">
        <f>12960+6075</f>
        <v>19035</v>
      </c>
      <c r="AI22" s="49"/>
      <c r="AL22" s="11" t="str">
        <f t="shared" si="1"/>
        <v>nguyenanhson1010@gmail.com,</v>
      </c>
      <c r="AN22" s="11" t="str">
        <f>VLOOKUP(A22,[5]Sheet1!$D$1:$H$59,5,0)</f>
        <v>Quảng Ninh</v>
      </c>
    </row>
    <row r="23" spans="1:40" ht="103.5" hidden="1" customHeight="1">
      <c r="A23" s="207" t="str">
        <f t="shared" si="0"/>
        <v>Bùi Thu Hằng 17/11/1991</v>
      </c>
      <c r="B23" s="17">
        <v>17</v>
      </c>
      <c r="C23" s="16">
        <v>16055245</v>
      </c>
      <c r="D23" s="200" t="s">
        <v>1106</v>
      </c>
      <c r="E23" s="200" t="s">
        <v>1107</v>
      </c>
      <c r="F23" s="27" t="s">
        <v>1108</v>
      </c>
      <c r="G23" s="1" t="s">
        <v>1109</v>
      </c>
      <c r="H23" s="16" t="s">
        <v>472</v>
      </c>
      <c r="I23" s="17" t="s">
        <v>149</v>
      </c>
      <c r="J23" s="17" t="s">
        <v>150</v>
      </c>
      <c r="K23" s="17" t="s">
        <v>57</v>
      </c>
      <c r="L23" s="17"/>
      <c r="M23" s="2"/>
      <c r="N23" s="2"/>
      <c r="O23" s="17" t="s">
        <v>1110</v>
      </c>
      <c r="P23" s="17" t="s">
        <v>1111</v>
      </c>
      <c r="Q23" s="17" t="s">
        <v>1112</v>
      </c>
      <c r="R23" s="17" t="s">
        <v>1113</v>
      </c>
      <c r="S23" s="2" t="e">
        <v>#N/A</v>
      </c>
      <c r="T23" s="2"/>
      <c r="U23" s="6" t="e">
        <v>#N/A</v>
      </c>
      <c r="V23" s="37" t="e">
        <v>#N/A</v>
      </c>
      <c r="W23" s="2" t="s">
        <v>36</v>
      </c>
      <c r="X23" s="17" t="s">
        <v>175</v>
      </c>
      <c r="Y23" s="5"/>
      <c r="Z23" s="2"/>
      <c r="AA23" s="2"/>
      <c r="AB23" s="2"/>
      <c r="AC23" s="2"/>
      <c r="AD23" s="2"/>
      <c r="AE23" s="2"/>
      <c r="AF23" s="1" t="s">
        <v>1114</v>
      </c>
      <c r="AG23" s="110" t="s">
        <v>1115</v>
      </c>
      <c r="AH23" s="163">
        <f>6075+12750</f>
        <v>18825</v>
      </c>
      <c r="AL23" s="11" t="str">
        <f t="shared" si="1"/>
        <v>hangbt91@gmail.com,</v>
      </c>
      <c r="AN23" s="11" t="str">
        <f>VLOOKUP(A23,[5]Sheet1!$D$1:$H$59,5,0)</f>
        <v>Hà Nội</v>
      </c>
    </row>
    <row r="24" spans="1:40" ht="78" hidden="1" customHeight="1">
      <c r="A24" s="207" t="str">
        <f t="shared" si="0"/>
        <v>Vũ Thị Quỳnh Phương 24/06/1989</v>
      </c>
      <c r="B24" s="17">
        <v>18</v>
      </c>
      <c r="C24" s="16">
        <v>17058392</v>
      </c>
      <c r="D24" s="200" t="s">
        <v>701</v>
      </c>
      <c r="E24" s="200" t="s">
        <v>184</v>
      </c>
      <c r="F24" s="27" t="s">
        <v>1116</v>
      </c>
      <c r="G24" s="1" t="s">
        <v>1117</v>
      </c>
      <c r="H24" s="16" t="s">
        <v>1118</v>
      </c>
      <c r="I24" s="17" t="s">
        <v>149</v>
      </c>
      <c r="J24" s="17" t="s">
        <v>170</v>
      </c>
      <c r="K24" s="17" t="s">
        <v>151</v>
      </c>
      <c r="L24" s="17"/>
      <c r="M24" s="2"/>
      <c r="N24" s="2"/>
      <c r="O24" s="17" t="s">
        <v>1119</v>
      </c>
      <c r="P24" s="17" t="s">
        <v>939</v>
      </c>
      <c r="Q24" s="17" t="s">
        <v>220</v>
      </c>
      <c r="R24" s="17" t="s">
        <v>1120</v>
      </c>
      <c r="S24" s="2"/>
      <c r="T24" s="2"/>
      <c r="U24" s="6"/>
      <c r="V24" s="37"/>
      <c r="W24" s="2" t="s">
        <v>36</v>
      </c>
      <c r="X24" s="17" t="s">
        <v>796</v>
      </c>
      <c r="Y24" s="5"/>
      <c r="Z24" s="2"/>
      <c r="AA24" s="2"/>
      <c r="AB24" s="2"/>
      <c r="AC24" s="2"/>
      <c r="AD24" s="2"/>
      <c r="AE24" s="2"/>
      <c r="AF24" s="1" t="s">
        <v>1121</v>
      </c>
      <c r="AG24" s="110" t="s">
        <v>1122</v>
      </c>
      <c r="AH24" s="163">
        <v>6675</v>
      </c>
      <c r="AL24" s="11" t="str">
        <f t="shared" si="1"/>
        <v>vuquynhphuong90@gmail.com,</v>
      </c>
      <c r="AN24" s="11" t="str">
        <f>VLOOKUP(A24,[5]Sheet1!$D$1:$H$59,5,0)</f>
        <v>Hà Nội</v>
      </c>
    </row>
    <row r="25" spans="1:40" ht="75.75" hidden="1" customHeight="1">
      <c r="A25" s="207" t="str">
        <f t="shared" si="0"/>
        <v>Đào Chiến Thắng 09/03/1991</v>
      </c>
      <c r="B25" s="17">
        <v>19</v>
      </c>
      <c r="C25" s="16">
        <v>18057031</v>
      </c>
      <c r="D25" s="200" t="s">
        <v>1123</v>
      </c>
      <c r="E25" s="200" t="s">
        <v>123</v>
      </c>
      <c r="F25" s="27"/>
      <c r="G25" s="1" t="s">
        <v>1124</v>
      </c>
      <c r="H25" s="16" t="s">
        <v>205</v>
      </c>
      <c r="I25" s="17" t="s">
        <v>55</v>
      </c>
      <c r="J25" s="17" t="s">
        <v>206</v>
      </c>
      <c r="K25" s="17" t="s">
        <v>1126</v>
      </c>
      <c r="L25" s="17"/>
      <c r="M25" s="2" t="s">
        <v>75</v>
      </c>
      <c r="N25" s="2"/>
      <c r="O25" s="17" t="s">
        <v>1125</v>
      </c>
      <c r="P25" s="17" t="s">
        <v>848</v>
      </c>
      <c r="Q25" s="17" t="s">
        <v>849</v>
      </c>
      <c r="R25" s="17" t="s">
        <v>1127</v>
      </c>
      <c r="S25" s="2"/>
      <c r="T25" s="5"/>
      <c r="U25" s="6"/>
      <c r="V25" s="37"/>
      <c r="W25" s="2" t="s">
        <v>36</v>
      </c>
      <c r="X25" s="17" t="s">
        <v>1166</v>
      </c>
      <c r="Y25" s="5"/>
      <c r="Z25" s="2"/>
      <c r="AA25" s="2"/>
      <c r="AB25" s="2"/>
      <c r="AC25" s="2"/>
      <c r="AD25" s="2"/>
      <c r="AE25" s="2"/>
      <c r="AF25" s="1" t="s">
        <v>1128</v>
      </c>
      <c r="AG25" s="110" t="s">
        <v>1129</v>
      </c>
      <c r="AH25" s="163"/>
      <c r="AL25" s="11" t="str">
        <f t="shared" si="1"/>
        <v>thangdao.ktnn@gmail.com,</v>
      </c>
      <c r="AN25" s="11" t="str">
        <f>VLOOKUP(A25,[5]Sheet1!$D$1:$H$59,5,0)</f>
        <v>Nghệ An</v>
      </c>
    </row>
    <row r="26" spans="1:40" ht="81" hidden="1" customHeight="1">
      <c r="A26" s="207" t="str">
        <f t="shared" si="0"/>
        <v>Phùng Thị Hồng Hạnh 10/04/1990</v>
      </c>
      <c r="B26" s="17">
        <v>20</v>
      </c>
      <c r="C26" s="16">
        <v>17058337</v>
      </c>
      <c r="D26" s="200" t="s">
        <v>1130</v>
      </c>
      <c r="E26" s="200" t="s">
        <v>1131</v>
      </c>
      <c r="F26" s="27" t="s">
        <v>1132</v>
      </c>
      <c r="G26" s="1" t="s">
        <v>1133</v>
      </c>
      <c r="H26" s="16" t="s">
        <v>205</v>
      </c>
      <c r="I26" s="17" t="s">
        <v>149</v>
      </c>
      <c r="J26" s="17" t="s">
        <v>170</v>
      </c>
      <c r="K26" s="17" t="s">
        <v>151</v>
      </c>
      <c r="L26" s="17"/>
      <c r="M26" s="2" t="s">
        <v>176</v>
      </c>
      <c r="N26" s="2"/>
      <c r="O26" s="17" t="s">
        <v>1134</v>
      </c>
      <c r="P26" s="17" t="s">
        <v>1135</v>
      </c>
      <c r="Q26" s="17" t="s">
        <v>220</v>
      </c>
      <c r="R26" s="17" t="s">
        <v>1136</v>
      </c>
      <c r="S26" s="2"/>
      <c r="T26" s="5"/>
      <c r="U26" s="6"/>
      <c r="V26" s="37"/>
      <c r="W26" s="2" t="s">
        <v>36</v>
      </c>
      <c r="X26" s="17" t="s">
        <v>796</v>
      </c>
      <c r="Y26" s="5"/>
      <c r="Z26" s="2"/>
      <c r="AA26" s="2"/>
      <c r="AB26" s="2"/>
      <c r="AC26" s="2"/>
      <c r="AD26" s="2"/>
      <c r="AE26" s="2"/>
      <c r="AF26" s="1" t="s">
        <v>1137</v>
      </c>
      <c r="AG26" s="110" t="s">
        <v>1138</v>
      </c>
      <c r="AH26" s="163">
        <v>6675</v>
      </c>
      <c r="AL26" s="11" t="str">
        <f t="shared" si="1"/>
        <v>hanhph90@gmail.com,</v>
      </c>
      <c r="AN26" s="11" t="str">
        <f>VLOOKUP(A26,[5]Sheet1!$D$1:$H$59,5,0)</f>
        <v>Hà Nội</v>
      </c>
    </row>
    <row r="27" spans="1:40" ht="87" hidden="1" customHeight="1">
      <c r="A27" s="207" t="str">
        <f t="shared" si="0"/>
        <v>Nguyễn Thị Hồng 03/02/1982</v>
      </c>
      <c r="B27" s="17">
        <v>21</v>
      </c>
      <c r="C27" s="16">
        <v>17058345</v>
      </c>
      <c r="D27" s="200" t="s">
        <v>179</v>
      </c>
      <c r="E27" s="200" t="s">
        <v>392</v>
      </c>
      <c r="F27" s="27" t="s">
        <v>832</v>
      </c>
      <c r="G27" s="1" t="s">
        <v>1139</v>
      </c>
      <c r="H27" s="16" t="s">
        <v>205</v>
      </c>
      <c r="I27" s="17" t="s">
        <v>149</v>
      </c>
      <c r="J27" s="17" t="s">
        <v>170</v>
      </c>
      <c r="K27" s="17" t="s">
        <v>151</v>
      </c>
      <c r="L27" s="17"/>
      <c r="M27" s="2" t="s">
        <v>176</v>
      </c>
      <c r="N27" s="2"/>
      <c r="O27" s="17" t="s">
        <v>1140</v>
      </c>
      <c r="P27" s="17" t="s">
        <v>1141</v>
      </c>
      <c r="Q27" s="17" t="s">
        <v>220</v>
      </c>
      <c r="R27" s="17" t="s">
        <v>1142</v>
      </c>
      <c r="S27" s="2"/>
      <c r="T27" s="5"/>
      <c r="U27" s="6"/>
      <c r="V27" s="37"/>
      <c r="W27" s="2" t="s">
        <v>36</v>
      </c>
      <c r="X27" s="17" t="s">
        <v>796</v>
      </c>
      <c r="Y27" s="5"/>
      <c r="Z27" s="2"/>
      <c r="AA27" s="2"/>
      <c r="AB27" s="2"/>
      <c r="AC27" s="2"/>
      <c r="AD27" s="2"/>
      <c r="AE27" s="2"/>
      <c r="AF27" s="1" t="s">
        <v>1143</v>
      </c>
      <c r="AG27" s="110" t="s">
        <v>1144</v>
      </c>
      <c r="AH27" s="163">
        <v>6675</v>
      </c>
      <c r="AL27" s="11" t="str">
        <f t="shared" si="1"/>
        <v>nguyenhongml07@gmail.com,</v>
      </c>
      <c r="AN27" s="11" t="str">
        <f>VLOOKUP(A27,[5]Sheet1!$D$1:$H$59,5,0)</f>
        <v>Bắc Ninh</v>
      </c>
    </row>
    <row r="28" spans="1:40" s="185" customFormat="1" ht="78" hidden="1" customHeight="1">
      <c r="A28" s="207" t="str">
        <f t="shared" si="0"/>
        <v>Nguyễn Thị An 24/05/1994</v>
      </c>
      <c r="B28" s="17">
        <v>22</v>
      </c>
      <c r="C28" s="180">
        <v>17058225</v>
      </c>
      <c r="D28" s="202" t="s">
        <v>179</v>
      </c>
      <c r="E28" s="202" t="s">
        <v>1083</v>
      </c>
      <c r="F28" s="27" t="s">
        <v>1145</v>
      </c>
      <c r="G28" s="182" t="s">
        <v>1146</v>
      </c>
      <c r="H28" s="180" t="s">
        <v>216</v>
      </c>
      <c r="I28" s="179" t="s">
        <v>149</v>
      </c>
      <c r="J28" s="179" t="s">
        <v>150</v>
      </c>
      <c r="K28" s="179" t="s">
        <v>151</v>
      </c>
      <c r="L28" s="17"/>
      <c r="M28" s="181" t="s">
        <v>325</v>
      </c>
      <c r="N28" s="2"/>
      <c r="O28" s="179" t="s">
        <v>1147</v>
      </c>
      <c r="P28" s="179" t="s">
        <v>231</v>
      </c>
      <c r="Q28" s="179" t="s">
        <v>154</v>
      </c>
      <c r="R28" s="179" t="s">
        <v>1148</v>
      </c>
      <c r="S28" s="2"/>
      <c r="T28" s="5"/>
      <c r="U28" s="6"/>
      <c r="V28" s="37"/>
      <c r="W28" s="181" t="s">
        <v>36</v>
      </c>
      <c r="X28" s="179" t="s">
        <v>796</v>
      </c>
      <c r="Y28" s="5"/>
      <c r="Z28" s="2"/>
      <c r="AA28" s="2"/>
      <c r="AB28" s="2"/>
      <c r="AC28" s="2"/>
      <c r="AD28" s="2"/>
      <c r="AE28" s="2"/>
      <c r="AF28" s="182" t="s">
        <v>1149</v>
      </c>
      <c r="AG28" s="183" t="s">
        <v>1150</v>
      </c>
      <c r="AH28" s="184">
        <v>6675</v>
      </c>
      <c r="AI28" s="185" t="s">
        <v>1468</v>
      </c>
      <c r="AL28" s="11"/>
      <c r="AN28" s="11" t="e">
        <f>VLOOKUP(A28,[5]Sheet1!$D$1:$H$59,5,0)</f>
        <v>#N/A</v>
      </c>
    </row>
    <row r="29" spans="1:40" ht="79.5" hidden="1" customHeight="1">
      <c r="A29" s="207" t="str">
        <f t="shared" si="0"/>
        <v>Nguyễn Thu Vân 03/03/1992</v>
      </c>
      <c r="B29" s="17">
        <v>23</v>
      </c>
      <c r="C29" s="16">
        <v>17058290</v>
      </c>
      <c r="D29" s="200" t="s">
        <v>144</v>
      </c>
      <c r="E29" s="200" t="s">
        <v>801</v>
      </c>
      <c r="F29" s="27" t="s">
        <v>1151</v>
      </c>
      <c r="G29" s="1" t="s">
        <v>1152</v>
      </c>
      <c r="H29" s="16" t="s">
        <v>205</v>
      </c>
      <c r="I29" s="17" t="s">
        <v>149</v>
      </c>
      <c r="J29" s="17" t="s">
        <v>150</v>
      </c>
      <c r="K29" s="17" t="s">
        <v>151</v>
      </c>
      <c r="L29" s="17"/>
      <c r="M29" s="2"/>
      <c r="N29" s="2"/>
      <c r="O29" s="17" t="s">
        <v>1153</v>
      </c>
      <c r="P29" s="17" t="s">
        <v>323</v>
      </c>
      <c r="Q29" s="17" t="s">
        <v>154</v>
      </c>
      <c r="R29" s="17" t="s">
        <v>1154</v>
      </c>
      <c r="S29" s="2"/>
      <c r="T29" s="5"/>
      <c r="U29" s="6"/>
      <c r="V29" s="37"/>
      <c r="W29" s="2" t="s">
        <v>36</v>
      </c>
      <c r="X29" s="17" t="s">
        <v>796</v>
      </c>
      <c r="Y29" s="5"/>
      <c r="Z29" s="2"/>
      <c r="AA29" s="2"/>
      <c r="AB29" s="2"/>
      <c r="AC29" s="2"/>
      <c r="AD29" s="2"/>
      <c r="AE29" s="2"/>
      <c r="AF29" s="1" t="s">
        <v>1155</v>
      </c>
      <c r="AG29" s="110" t="s">
        <v>1156</v>
      </c>
      <c r="AH29" s="163" t="s">
        <v>1164</v>
      </c>
      <c r="AL29" s="11" t="str">
        <f t="shared" si="1"/>
        <v>nguyenthuvan3392@gmail.com,</v>
      </c>
      <c r="AN29" s="11" t="str">
        <f>VLOOKUP(A29,[5]Sheet1!$D$1:$H$59,5,0)</f>
        <v>Hà Nội</v>
      </c>
    </row>
    <row r="30" spans="1:40" ht="78" hidden="1" customHeight="1">
      <c r="A30" s="207" t="str">
        <f t="shared" si="0"/>
        <v>Trương Lâm Tùng 17/09/1992</v>
      </c>
      <c r="B30" s="17">
        <v>24</v>
      </c>
      <c r="C30" s="16">
        <v>17058470</v>
      </c>
      <c r="D30" s="200" t="s">
        <v>1157</v>
      </c>
      <c r="E30" s="200" t="s">
        <v>40</v>
      </c>
      <c r="F30" s="27" t="s">
        <v>1158</v>
      </c>
      <c r="G30" s="1" t="s">
        <v>719</v>
      </c>
      <c r="H30" s="16" t="s">
        <v>477</v>
      </c>
      <c r="I30" s="17" t="s">
        <v>55</v>
      </c>
      <c r="J30" s="17" t="s">
        <v>206</v>
      </c>
      <c r="K30" s="17" t="s">
        <v>151</v>
      </c>
      <c r="L30" s="17"/>
      <c r="M30" s="2" t="s">
        <v>1165</v>
      </c>
      <c r="N30" s="2"/>
      <c r="O30" s="17" t="s">
        <v>1159</v>
      </c>
      <c r="P30" s="17" t="s">
        <v>1160</v>
      </c>
      <c r="Q30" s="17" t="s">
        <v>1051</v>
      </c>
      <c r="R30" s="17" t="s">
        <v>1161</v>
      </c>
      <c r="S30" s="2"/>
      <c r="T30" s="5"/>
      <c r="U30" s="6"/>
      <c r="V30" s="37"/>
      <c r="W30" s="2" t="s">
        <v>36</v>
      </c>
      <c r="X30" s="17" t="s">
        <v>796</v>
      </c>
      <c r="Y30" s="5"/>
      <c r="Z30" s="2"/>
      <c r="AA30" s="2"/>
      <c r="AB30" s="2"/>
      <c r="AC30" s="2"/>
      <c r="AD30" s="2"/>
      <c r="AE30" s="2"/>
      <c r="AF30" s="1" t="s">
        <v>1162</v>
      </c>
      <c r="AG30" s="110" t="s">
        <v>1163</v>
      </c>
      <c r="AH30" s="163">
        <v>6675</v>
      </c>
      <c r="AL30" s="11" t="str">
        <f t="shared" si="1"/>
        <v>truonglamtung92@gmail.com,</v>
      </c>
      <c r="AN30" s="11" t="str">
        <f>VLOOKUP(A30,[5]Sheet1!$D$1:$H$59,5,0)</f>
        <v>Hà Nội</v>
      </c>
    </row>
    <row r="31" spans="1:40" ht="87.75" hidden="1" customHeight="1">
      <c r="A31" s="207" t="str">
        <f t="shared" si="0"/>
        <v>Trần Hoàng Hưng 25/03/1992</v>
      </c>
      <c r="B31" s="17">
        <v>25</v>
      </c>
      <c r="C31" s="16">
        <v>17058355</v>
      </c>
      <c r="D31" s="200" t="s">
        <v>1167</v>
      </c>
      <c r="E31" s="200" t="s">
        <v>706</v>
      </c>
      <c r="F31" s="27" t="s">
        <v>1168</v>
      </c>
      <c r="G31" s="1" t="s">
        <v>1169</v>
      </c>
      <c r="H31" s="16" t="s">
        <v>169</v>
      </c>
      <c r="I31" s="17" t="s">
        <v>55</v>
      </c>
      <c r="J31" s="17" t="s">
        <v>170</v>
      </c>
      <c r="K31" s="17" t="s">
        <v>151</v>
      </c>
      <c r="L31" s="17"/>
      <c r="M31" s="2" t="s">
        <v>798</v>
      </c>
      <c r="N31" s="2"/>
      <c r="O31" s="17" t="s">
        <v>1170</v>
      </c>
      <c r="P31" s="17" t="s">
        <v>1171</v>
      </c>
      <c r="Q31" s="17" t="s">
        <v>220</v>
      </c>
      <c r="R31" s="17" t="s">
        <v>1172</v>
      </c>
      <c r="S31" s="2"/>
      <c r="T31" s="5"/>
      <c r="U31" s="6"/>
      <c r="V31" s="37"/>
      <c r="W31" s="2" t="s">
        <v>36</v>
      </c>
      <c r="X31" s="17" t="s">
        <v>796</v>
      </c>
      <c r="Y31" s="5"/>
      <c r="Z31" s="2"/>
      <c r="AA31" s="2"/>
      <c r="AB31" s="2"/>
      <c r="AC31" s="2"/>
      <c r="AD31" s="2"/>
      <c r="AE31" s="2"/>
      <c r="AF31" s="1" t="s">
        <v>1173</v>
      </c>
      <c r="AG31" s="110" t="s">
        <v>1174</v>
      </c>
      <c r="AH31" s="163">
        <v>6675</v>
      </c>
      <c r="AL31" s="11" t="str">
        <f t="shared" si="1"/>
        <v>hoanghung.vpub.2503@gmail.com,</v>
      </c>
      <c r="AN31" s="11" t="str">
        <f>VLOOKUP(A31,[5]Sheet1!$D$1:$H$59,5,0)</f>
        <v>Yên Bái</v>
      </c>
    </row>
    <row r="32" spans="1:40" ht="78" hidden="1" customHeight="1">
      <c r="A32" s="207" t="str">
        <f t="shared" si="0"/>
        <v>Nguyễn Thành Nam 13/12/1990</v>
      </c>
      <c r="B32" s="17">
        <v>26</v>
      </c>
      <c r="C32" s="16">
        <v>17058375</v>
      </c>
      <c r="D32" s="200" t="s">
        <v>1175</v>
      </c>
      <c r="E32" s="200" t="s">
        <v>55</v>
      </c>
      <c r="F32" s="27" t="s">
        <v>1177</v>
      </c>
      <c r="G32" s="1" t="s">
        <v>1176</v>
      </c>
      <c r="H32" s="16" t="s">
        <v>1178</v>
      </c>
      <c r="I32" s="17" t="s">
        <v>55</v>
      </c>
      <c r="J32" s="17" t="s">
        <v>170</v>
      </c>
      <c r="K32" s="17" t="s">
        <v>151</v>
      </c>
      <c r="L32" s="17"/>
      <c r="M32" s="2" t="s">
        <v>798</v>
      </c>
      <c r="N32" s="2"/>
      <c r="O32" s="17" t="s">
        <v>1179</v>
      </c>
      <c r="P32" s="17" t="s">
        <v>1180</v>
      </c>
      <c r="Q32" s="17" t="s">
        <v>220</v>
      </c>
      <c r="R32" s="17" t="s">
        <v>1181</v>
      </c>
      <c r="S32" s="2"/>
      <c r="T32" s="5"/>
      <c r="U32" s="6"/>
      <c r="V32" s="37"/>
      <c r="W32" s="2" t="s">
        <v>36</v>
      </c>
      <c r="X32" s="17" t="s">
        <v>796</v>
      </c>
      <c r="Y32" s="5"/>
      <c r="Z32" s="2"/>
      <c r="AA32" s="2"/>
      <c r="AB32" s="2"/>
      <c r="AC32" s="2"/>
      <c r="AD32" s="2"/>
      <c r="AE32" s="2"/>
      <c r="AF32" s="1" t="s">
        <v>1182</v>
      </c>
      <c r="AG32" s="110" t="s">
        <v>1183</v>
      </c>
      <c r="AH32" s="163">
        <v>6675</v>
      </c>
      <c r="AL32" s="11" t="str">
        <f t="shared" si="1"/>
        <v>namthanh.vn1312@gmail.com,</v>
      </c>
      <c r="AN32" s="11" t="str">
        <f>VLOOKUP(A32,[5]Sheet1!$D$1:$H$59,5,0)</f>
        <v>Thái Bình</v>
      </c>
    </row>
    <row r="33" spans="1:40" ht="92.25" hidden="1" customHeight="1">
      <c r="A33" s="207" t="str">
        <f t="shared" si="0"/>
        <v>Mai Thị Thư 09/03/1994</v>
      </c>
      <c r="B33" s="17">
        <v>27</v>
      </c>
      <c r="C33" s="16">
        <v>17058465</v>
      </c>
      <c r="D33" s="200" t="s">
        <v>875</v>
      </c>
      <c r="E33" s="200" t="s">
        <v>1184</v>
      </c>
      <c r="F33" s="27" t="s">
        <v>1185</v>
      </c>
      <c r="G33" s="1" t="s">
        <v>1186</v>
      </c>
      <c r="H33" s="16" t="s">
        <v>468</v>
      </c>
      <c r="I33" s="17" t="s">
        <v>149</v>
      </c>
      <c r="J33" s="17" t="s">
        <v>206</v>
      </c>
      <c r="K33" s="17" t="s">
        <v>151</v>
      </c>
      <c r="L33" s="17"/>
      <c r="M33" s="2" t="s">
        <v>1165</v>
      </c>
      <c r="N33" s="2"/>
      <c r="O33" s="17" t="s">
        <v>1187</v>
      </c>
      <c r="P33" s="17" t="s">
        <v>771</v>
      </c>
      <c r="Q33" s="17" t="s">
        <v>648</v>
      </c>
      <c r="R33" s="17" t="s">
        <v>1188</v>
      </c>
      <c r="S33" s="2"/>
      <c r="T33" s="5"/>
      <c r="U33" s="6"/>
      <c r="V33" s="37"/>
      <c r="W33" s="2" t="s">
        <v>36</v>
      </c>
      <c r="X33" s="17" t="s">
        <v>796</v>
      </c>
      <c r="Y33" s="5"/>
      <c r="Z33" s="2"/>
      <c r="AA33" s="2"/>
      <c r="AB33" s="2"/>
      <c r="AC33" s="2"/>
      <c r="AD33" s="2"/>
      <c r="AE33" s="2"/>
      <c r="AF33" s="1" t="s">
        <v>1189</v>
      </c>
      <c r="AG33" s="110" t="s">
        <v>1190</v>
      </c>
      <c r="AH33" s="163">
        <v>6675</v>
      </c>
      <c r="AL33" s="11" t="str">
        <f t="shared" si="1"/>
        <v>maithu94ulsa@gmail.com,</v>
      </c>
      <c r="AN33" s="11" t="str">
        <f>VLOOKUP(A33,[5]Sheet1!$D$1:$H$59,5,0)</f>
        <v>Hà Nội</v>
      </c>
    </row>
    <row r="34" spans="1:40" ht="104.25" hidden="1" customHeight="1">
      <c r="A34" s="207" t="str">
        <f t="shared" si="0"/>
        <v>Lê Thị Hồng Nhung 18/04/1995</v>
      </c>
      <c r="B34" s="17">
        <v>28</v>
      </c>
      <c r="C34" s="16">
        <v>17058461</v>
      </c>
      <c r="D34" s="200" t="s">
        <v>1191</v>
      </c>
      <c r="E34" s="200" t="s">
        <v>1192</v>
      </c>
      <c r="F34" s="27" t="s">
        <v>1193</v>
      </c>
      <c r="G34" s="1" t="s">
        <v>1194</v>
      </c>
      <c r="H34" s="16" t="s">
        <v>169</v>
      </c>
      <c r="I34" s="17" t="s">
        <v>149</v>
      </c>
      <c r="J34" s="17" t="s">
        <v>206</v>
      </c>
      <c r="K34" s="17" t="s">
        <v>151</v>
      </c>
      <c r="L34" s="17"/>
      <c r="M34" s="2" t="s">
        <v>1165</v>
      </c>
      <c r="N34" s="2"/>
      <c r="O34" s="17" t="s">
        <v>1195</v>
      </c>
      <c r="P34" s="17" t="s">
        <v>759</v>
      </c>
      <c r="Q34" s="17" t="s">
        <v>61</v>
      </c>
      <c r="R34" s="17" t="s">
        <v>1196</v>
      </c>
      <c r="S34" s="2"/>
      <c r="T34" s="5"/>
      <c r="U34" s="6"/>
      <c r="V34" s="37"/>
      <c r="W34" s="2" t="s">
        <v>36</v>
      </c>
      <c r="X34" s="17" t="s">
        <v>796</v>
      </c>
      <c r="Y34" s="5"/>
      <c r="Z34" s="2"/>
      <c r="AA34" s="2"/>
      <c r="AB34" s="2"/>
      <c r="AC34" s="2"/>
      <c r="AD34" s="2"/>
      <c r="AE34" s="2"/>
      <c r="AF34" s="1" t="s">
        <v>1197</v>
      </c>
      <c r="AG34" s="110" t="s">
        <v>1198</v>
      </c>
      <c r="AH34" s="163">
        <v>6675</v>
      </c>
      <c r="AL34" s="11" t="str">
        <f t="shared" si="1"/>
        <v>nhunglth1804@gmail.com,</v>
      </c>
      <c r="AN34" s="11" t="str">
        <f>VLOOKUP(A34,[5]Sheet1!$D$1:$H$59,5,0)</f>
        <v>Phú Thọ</v>
      </c>
    </row>
    <row r="35" spans="1:40" ht="83.25" hidden="1" customHeight="1">
      <c r="A35" s="207" t="str">
        <f t="shared" si="0"/>
        <v>Lê Hà Phương 26/06/1987</v>
      </c>
      <c r="B35" s="17">
        <v>29</v>
      </c>
      <c r="C35" s="16">
        <v>17058391</v>
      </c>
      <c r="D35" s="200" t="s">
        <v>1199</v>
      </c>
      <c r="E35" s="200" t="s">
        <v>184</v>
      </c>
      <c r="F35" s="27" t="s">
        <v>1200</v>
      </c>
      <c r="G35" s="1" t="s">
        <v>1201</v>
      </c>
      <c r="H35" s="16" t="s">
        <v>54</v>
      </c>
      <c r="I35" s="17" t="s">
        <v>149</v>
      </c>
      <c r="J35" s="17" t="s">
        <v>170</v>
      </c>
      <c r="K35" s="17" t="s">
        <v>151</v>
      </c>
      <c r="L35" s="17"/>
      <c r="M35" s="2" t="s">
        <v>798</v>
      </c>
      <c r="N35" s="2"/>
      <c r="O35" s="17" t="s">
        <v>1202</v>
      </c>
      <c r="P35" s="17" t="s">
        <v>1010</v>
      </c>
      <c r="Q35" s="17" t="s">
        <v>873</v>
      </c>
      <c r="R35" s="17" t="s">
        <v>1203</v>
      </c>
      <c r="S35" s="2"/>
      <c r="T35" s="5"/>
      <c r="U35" s="6"/>
      <c r="V35" s="37"/>
      <c r="W35" s="2" t="s">
        <v>36</v>
      </c>
      <c r="X35" s="17" t="s">
        <v>796</v>
      </c>
      <c r="Y35" s="5"/>
      <c r="Z35" s="2"/>
      <c r="AA35" s="2"/>
      <c r="AB35" s="2"/>
      <c r="AC35" s="2"/>
      <c r="AD35" s="2"/>
      <c r="AE35" s="2"/>
      <c r="AF35" s="1" t="s">
        <v>1204</v>
      </c>
      <c r="AG35" s="110" t="s">
        <v>1205</v>
      </c>
      <c r="AH35" s="163">
        <v>6675</v>
      </c>
      <c r="AL35" s="11" t="str">
        <f t="shared" si="1"/>
        <v>phuonglh03@gmail.com,</v>
      </c>
      <c r="AN35" s="11" t="str">
        <f>VLOOKUP(A35,[5]Sheet1!$D$1:$H$59,5,0)</f>
        <v>Thái Bình</v>
      </c>
    </row>
    <row r="36" spans="1:40" ht="93" hidden="1" customHeight="1">
      <c r="A36" s="207" t="str">
        <f t="shared" si="0"/>
        <v>Cao Hoàng Linh 01/08/1988</v>
      </c>
      <c r="B36" s="17">
        <v>30</v>
      </c>
      <c r="C36" s="16">
        <v>16055116</v>
      </c>
      <c r="D36" s="200" t="s">
        <v>1206</v>
      </c>
      <c r="E36" s="200" t="s">
        <v>117</v>
      </c>
      <c r="F36" s="27" t="s">
        <v>1207</v>
      </c>
      <c r="G36" s="1" t="s">
        <v>1208</v>
      </c>
      <c r="H36" s="16" t="s">
        <v>567</v>
      </c>
      <c r="I36" s="17" t="s">
        <v>55</v>
      </c>
      <c r="J36" s="17" t="s">
        <v>56</v>
      </c>
      <c r="K36" s="17" t="s">
        <v>57</v>
      </c>
      <c r="L36" s="17"/>
      <c r="M36" s="2" t="s">
        <v>42</v>
      </c>
      <c r="N36" s="2"/>
      <c r="O36" s="17" t="s">
        <v>1209</v>
      </c>
      <c r="P36" s="17" t="s">
        <v>542</v>
      </c>
      <c r="Q36" s="17" t="s">
        <v>61</v>
      </c>
      <c r="R36" s="17" t="s">
        <v>1210</v>
      </c>
      <c r="S36" s="2" t="e">
        <v>#N/A</v>
      </c>
      <c r="T36" s="5"/>
      <c r="U36" s="6" t="e">
        <v>#N/A</v>
      </c>
      <c r="V36" s="37" t="e">
        <v>#N/A</v>
      </c>
      <c r="W36" s="2" t="s">
        <v>36</v>
      </c>
      <c r="X36" s="17" t="s">
        <v>63</v>
      </c>
      <c r="Y36" s="5"/>
      <c r="Z36" s="2"/>
      <c r="AA36" s="2"/>
      <c r="AB36" s="2"/>
      <c r="AC36" s="2"/>
      <c r="AD36" s="2"/>
      <c r="AE36" s="2"/>
      <c r="AF36" s="1" t="s">
        <v>1211</v>
      </c>
      <c r="AG36" s="110" t="s">
        <v>1212</v>
      </c>
      <c r="AH36" s="163">
        <v>18825</v>
      </c>
      <c r="AL36" s="11" t="str">
        <f t="shared" si="1"/>
        <v>caohoanglinh88@gmail.com,</v>
      </c>
      <c r="AN36" s="11" t="str">
        <f>VLOOKUP(A36,[5]Sheet1!$D$1:$H$59,5,0)</f>
        <v>Hải Dương</v>
      </c>
    </row>
    <row r="37" spans="1:40" ht="79.5" hidden="1" customHeight="1">
      <c r="A37" s="207" t="str">
        <f t="shared" si="0"/>
        <v>Nguyễn Thị Mỹ Linh 10/09/1993</v>
      </c>
      <c r="B37" s="17">
        <v>31</v>
      </c>
      <c r="C37" s="16">
        <v>17058365</v>
      </c>
      <c r="D37" s="200" t="s">
        <v>1213</v>
      </c>
      <c r="E37" s="200" t="s">
        <v>117</v>
      </c>
      <c r="F37" s="27" t="s">
        <v>1214</v>
      </c>
      <c r="G37" s="1" t="s">
        <v>1215</v>
      </c>
      <c r="H37" s="16" t="s">
        <v>576</v>
      </c>
      <c r="I37" s="17" t="s">
        <v>149</v>
      </c>
      <c r="J37" s="17" t="s">
        <v>170</v>
      </c>
      <c r="K37" s="17" t="s">
        <v>151</v>
      </c>
      <c r="L37" s="17"/>
      <c r="M37" s="2" t="s">
        <v>798</v>
      </c>
      <c r="N37" s="2"/>
      <c r="O37" s="17" t="s">
        <v>1216</v>
      </c>
      <c r="P37" s="17" t="s">
        <v>1217</v>
      </c>
      <c r="Q37" s="17" t="s">
        <v>815</v>
      </c>
      <c r="R37" s="17" t="s">
        <v>1218</v>
      </c>
      <c r="S37" s="2"/>
      <c r="T37" s="5"/>
      <c r="U37" s="6"/>
      <c r="V37" s="37"/>
      <c r="W37" s="2" t="s">
        <v>36</v>
      </c>
      <c r="X37" s="17" t="s">
        <v>796</v>
      </c>
      <c r="Y37" s="5"/>
      <c r="Z37" s="2"/>
      <c r="AA37" s="2"/>
      <c r="AB37" s="2"/>
      <c r="AC37" s="2"/>
      <c r="AD37" s="2"/>
      <c r="AE37" s="2"/>
      <c r="AF37" s="1" t="s">
        <v>1219</v>
      </c>
      <c r="AG37" s="110" t="s">
        <v>1220</v>
      </c>
      <c r="AH37" s="163">
        <v>6675</v>
      </c>
      <c r="AI37" s="4" t="s">
        <v>1221</v>
      </c>
      <c r="AL37" s="11" t="str">
        <f t="shared" si="1"/>
        <v>linhnguyen993yb@gmail.com,</v>
      </c>
      <c r="AN37" s="11" t="str">
        <f>VLOOKUP(A37,[5]Sheet1!$D$1:$H$59,5,0)</f>
        <v>Thanh Hóa</v>
      </c>
    </row>
    <row r="38" spans="1:40" ht="63" hidden="1" customHeight="1">
      <c r="A38" s="207" t="str">
        <f t="shared" si="0"/>
        <v>Nguyễn Hoàng Yên 04/10/1977</v>
      </c>
      <c r="B38" s="17">
        <v>32</v>
      </c>
      <c r="C38" s="16">
        <v>17058436</v>
      </c>
      <c r="D38" s="200" t="s">
        <v>1222</v>
      </c>
      <c r="E38" s="200" t="s">
        <v>79</v>
      </c>
      <c r="F38" s="27" t="s">
        <v>1223</v>
      </c>
      <c r="G38" s="1" t="s">
        <v>1224</v>
      </c>
      <c r="H38" s="16" t="s">
        <v>205</v>
      </c>
      <c r="I38" s="17" t="s">
        <v>55</v>
      </c>
      <c r="J38" s="17" t="s">
        <v>170</v>
      </c>
      <c r="K38" s="17" t="s">
        <v>151</v>
      </c>
      <c r="L38" s="17"/>
      <c r="M38" s="2"/>
      <c r="N38" s="2"/>
      <c r="O38" s="17" t="s">
        <v>1225</v>
      </c>
      <c r="P38" s="17" t="s">
        <v>1171</v>
      </c>
      <c r="Q38" s="17" t="s">
        <v>220</v>
      </c>
      <c r="R38" s="17" t="s">
        <v>1226</v>
      </c>
      <c r="S38" s="2"/>
      <c r="T38" s="5"/>
      <c r="U38" s="6"/>
      <c r="V38" s="37"/>
      <c r="W38" s="2" t="s">
        <v>36</v>
      </c>
      <c r="X38" s="17" t="s">
        <v>796</v>
      </c>
      <c r="Y38" s="5"/>
      <c r="Z38" s="2"/>
      <c r="AA38" s="2"/>
      <c r="AB38" s="2"/>
      <c r="AC38" s="2"/>
      <c r="AD38" s="2"/>
      <c r="AE38" s="2"/>
      <c r="AF38" s="1" t="s">
        <v>1380</v>
      </c>
      <c r="AG38" s="110" t="s">
        <v>1381</v>
      </c>
      <c r="AH38" s="163" t="s">
        <v>1227</v>
      </c>
      <c r="AL38" s="11" t="str">
        <f t="shared" si="1"/>
        <v>mien1977@gmail.com,</v>
      </c>
      <c r="AN38" s="11" t="str">
        <f>VLOOKUP(A38,[5]Sheet1!$D$1:$H$59,5,0)</f>
        <v>Hà Nội</v>
      </c>
    </row>
    <row r="39" spans="1:40" ht="83.25" hidden="1" customHeight="1">
      <c r="A39" s="207" t="str">
        <f t="shared" si="0"/>
        <v>Nguyễn Nam Nho 26/08/1978</v>
      </c>
      <c r="B39" s="17">
        <v>33</v>
      </c>
      <c r="C39" s="16">
        <v>16055271</v>
      </c>
      <c r="D39" s="200" t="s">
        <v>1228</v>
      </c>
      <c r="E39" s="200" t="s">
        <v>1229</v>
      </c>
      <c r="F39" s="27" t="s">
        <v>1230</v>
      </c>
      <c r="G39" s="1" t="s">
        <v>1231</v>
      </c>
      <c r="H39" s="16" t="s">
        <v>205</v>
      </c>
      <c r="I39" s="17" t="s">
        <v>55</v>
      </c>
      <c r="J39" s="17" t="s">
        <v>150</v>
      </c>
      <c r="K39" s="17" t="s">
        <v>57</v>
      </c>
      <c r="L39" s="17" t="s">
        <v>321</v>
      </c>
      <c r="M39" s="2"/>
      <c r="N39" s="2"/>
      <c r="O39" s="17" t="s">
        <v>1232</v>
      </c>
      <c r="P39" s="17" t="s">
        <v>874</v>
      </c>
      <c r="Q39" s="17" t="s">
        <v>1051</v>
      </c>
      <c r="R39" s="17" t="s">
        <v>1233</v>
      </c>
      <c r="S39" s="2" t="e">
        <v>#N/A</v>
      </c>
      <c r="T39" s="5"/>
      <c r="U39" s="6" t="e">
        <v>#N/A</v>
      </c>
      <c r="V39" s="37" t="e">
        <v>#N/A</v>
      </c>
      <c r="W39" s="2" t="s">
        <v>36</v>
      </c>
      <c r="X39" s="17" t="s">
        <v>175</v>
      </c>
      <c r="Y39" s="5"/>
      <c r="Z39" s="2"/>
      <c r="AA39" s="2"/>
      <c r="AB39" s="2"/>
      <c r="AC39" s="2"/>
      <c r="AD39" s="2"/>
      <c r="AE39" s="2"/>
      <c r="AF39" s="1" t="s">
        <v>1234</v>
      </c>
      <c r="AG39" s="110" t="s">
        <v>1235</v>
      </c>
      <c r="AH39" s="163">
        <f>6075+12750</f>
        <v>18825</v>
      </c>
      <c r="AL39" s="11" t="str">
        <f t="shared" si="1"/>
        <v>thanhcongsocson@gmai.com,</v>
      </c>
      <c r="AN39" s="11" t="str">
        <f>VLOOKUP(A39,[5]Sheet1!$D$1:$H$59,5,0)</f>
        <v>Ninh Bình</v>
      </c>
    </row>
    <row r="40" spans="1:40" ht="84.75" hidden="1" customHeight="1">
      <c r="A40" s="207" t="str">
        <f t="shared" si="0"/>
        <v>Vương Thu Thảo 09/07/1991</v>
      </c>
      <c r="B40" s="17">
        <v>34</v>
      </c>
      <c r="C40" s="16">
        <v>17058464</v>
      </c>
      <c r="D40" s="200" t="s">
        <v>1236</v>
      </c>
      <c r="E40" s="200" t="s">
        <v>363</v>
      </c>
      <c r="F40" s="27" t="s">
        <v>1237</v>
      </c>
      <c r="G40" s="1" t="s">
        <v>1238</v>
      </c>
      <c r="H40" s="16" t="s">
        <v>576</v>
      </c>
      <c r="I40" s="17" t="s">
        <v>149</v>
      </c>
      <c r="J40" s="17" t="s">
        <v>206</v>
      </c>
      <c r="K40" s="17" t="s">
        <v>151</v>
      </c>
      <c r="L40" s="17"/>
      <c r="M40" s="2" t="s">
        <v>1165</v>
      </c>
      <c r="N40" s="2"/>
      <c r="O40" s="17" t="s">
        <v>1239</v>
      </c>
      <c r="P40" s="17" t="s">
        <v>792</v>
      </c>
      <c r="Q40" s="17" t="s">
        <v>61</v>
      </c>
      <c r="R40" s="17" t="s">
        <v>1240</v>
      </c>
      <c r="S40" s="2"/>
      <c r="T40" s="5"/>
      <c r="U40" s="6"/>
      <c r="V40" s="37"/>
      <c r="W40" s="2" t="s">
        <v>36</v>
      </c>
      <c r="X40" s="17" t="s">
        <v>796</v>
      </c>
      <c r="Y40" s="5"/>
      <c r="Z40" s="2"/>
      <c r="AA40" s="2"/>
      <c r="AB40" s="2"/>
      <c r="AC40" s="2"/>
      <c r="AD40" s="2"/>
      <c r="AE40" s="2"/>
      <c r="AF40" s="1" t="s">
        <v>1241</v>
      </c>
      <c r="AG40" s="110" t="s">
        <v>1242</v>
      </c>
      <c r="AH40" s="163">
        <v>6675</v>
      </c>
      <c r="AL40" s="11" t="str">
        <f t="shared" si="1"/>
        <v>vtthao97@gmail.com,</v>
      </c>
      <c r="AN40" s="11" t="str">
        <f>VLOOKUP(A40,[5]Sheet1!$D$1:$H$59,5,0)</f>
        <v>Tuyên Quang</v>
      </c>
    </row>
    <row r="41" spans="1:40" ht="63" hidden="1" customHeight="1">
      <c r="A41" s="207" t="str">
        <f t="shared" si="0"/>
        <v>Lê Thanh Tùng 09/06/1993</v>
      </c>
      <c r="B41" s="17">
        <v>35</v>
      </c>
      <c r="C41" s="16">
        <v>18057040</v>
      </c>
      <c r="D41" s="203" t="s">
        <v>1263</v>
      </c>
      <c r="E41" s="203" t="s">
        <v>40</v>
      </c>
      <c r="F41" s="27"/>
      <c r="G41" s="1" t="s">
        <v>1243</v>
      </c>
      <c r="H41" s="16" t="s">
        <v>576</v>
      </c>
      <c r="I41" s="17" t="s">
        <v>55</v>
      </c>
      <c r="J41" s="17" t="s">
        <v>206</v>
      </c>
      <c r="K41" s="17" t="s">
        <v>1126</v>
      </c>
      <c r="L41" s="17"/>
      <c r="M41" s="2"/>
      <c r="N41" s="2"/>
      <c r="O41" s="17" t="s">
        <v>1244</v>
      </c>
      <c r="P41" s="17" t="s">
        <v>1245</v>
      </c>
      <c r="Q41" s="17" t="s">
        <v>61</v>
      </c>
      <c r="R41" s="17" t="s">
        <v>1246</v>
      </c>
      <c r="S41" s="2"/>
      <c r="T41" s="5"/>
      <c r="U41" s="6"/>
      <c r="V41" s="37"/>
      <c r="W41" s="2" t="s">
        <v>36</v>
      </c>
      <c r="X41" s="17" t="s">
        <v>1166</v>
      </c>
      <c r="Y41" s="5"/>
      <c r="Z41" s="2"/>
      <c r="AA41" s="2"/>
      <c r="AB41" s="2"/>
      <c r="AC41" s="2"/>
      <c r="AD41" s="2"/>
      <c r="AE41" s="2"/>
      <c r="AF41" s="1" t="s">
        <v>1247</v>
      </c>
      <c r="AG41" s="110" t="s">
        <v>1248</v>
      </c>
      <c r="AH41" s="163"/>
      <c r="AL41" s="11" t="str">
        <f t="shared" si="1"/>
        <v>tungle2018@gmail.com,</v>
      </c>
      <c r="AN41" s="11" t="e">
        <f>VLOOKUP(A41,[5]Sheet1!$D$1:$H$59,5,0)</f>
        <v>#N/A</v>
      </c>
    </row>
    <row r="42" spans="1:40" s="194" customFormat="1" ht="71.25" customHeight="1">
      <c r="A42" s="208" t="str">
        <f t="shared" si="0"/>
        <v>Đỗ Thu Hiền 02/08/1984</v>
      </c>
      <c r="B42" s="17">
        <v>36</v>
      </c>
      <c r="C42" s="189">
        <v>16055346</v>
      </c>
      <c r="D42" s="204" t="s">
        <v>1249</v>
      </c>
      <c r="E42" s="204" t="s">
        <v>1250</v>
      </c>
      <c r="F42" s="196" t="s">
        <v>1251</v>
      </c>
      <c r="G42" s="191" t="s">
        <v>1252</v>
      </c>
      <c r="H42" s="189" t="s">
        <v>1023</v>
      </c>
      <c r="I42" s="188" t="s">
        <v>149</v>
      </c>
      <c r="J42" s="188" t="s">
        <v>170</v>
      </c>
      <c r="K42" s="188" t="s">
        <v>57</v>
      </c>
      <c r="L42" s="188"/>
      <c r="M42" s="190" t="s">
        <v>176</v>
      </c>
      <c r="N42" s="190"/>
      <c r="O42" s="188" t="s">
        <v>1253</v>
      </c>
      <c r="P42" s="188" t="s">
        <v>940</v>
      </c>
      <c r="Q42" s="188" t="s">
        <v>815</v>
      </c>
      <c r="R42" s="188" t="s">
        <v>1254</v>
      </c>
      <c r="S42" s="190" t="e">
        <v>#N/A</v>
      </c>
      <c r="T42" s="197"/>
      <c r="U42" s="198" t="e">
        <v>#N/A</v>
      </c>
      <c r="V42" s="199" t="e">
        <v>#N/A</v>
      </c>
      <c r="W42" s="190" t="s">
        <v>36</v>
      </c>
      <c r="X42" s="188" t="s">
        <v>175</v>
      </c>
      <c r="Y42" s="197"/>
      <c r="Z42" s="190"/>
      <c r="AA42" s="190"/>
      <c r="AB42" s="190"/>
      <c r="AC42" s="190"/>
      <c r="AD42" s="190"/>
      <c r="AE42" s="190"/>
      <c r="AF42" s="191" t="s">
        <v>1255</v>
      </c>
      <c r="AG42" s="192" t="s">
        <v>1256</v>
      </c>
      <c r="AH42" s="193">
        <v>18825</v>
      </c>
      <c r="AI42" s="194" t="s">
        <v>1467</v>
      </c>
      <c r="AL42" s="11"/>
      <c r="AN42" s="195" t="str">
        <f>VLOOKUP(A42,[5]Sheet1!$D$1:$H$59,5,0)</f>
        <v>Yên Bái</v>
      </c>
    </row>
    <row r="43" spans="1:40" ht="79.5" hidden="1" customHeight="1">
      <c r="A43" s="207" t="str">
        <f t="shared" si="0"/>
        <v>Nguyễn Thị Thu Hà 24/10/1980</v>
      </c>
      <c r="B43" s="17">
        <v>37</v>
      </c>
      <c r="C43" s="119" t="s">
        <v>1270</v>
      </c>
      <c r="D43" s="200" t="s">
        <v>245</v>
      </c>
      <c r="E43" s="200" t="s">
        <v>412</v>
      </c>
      <c r="F43" s="27"/>
      <c r="G43" s="1" t="s">
        <v>1257</v>
      </c>
      <c r="H43" s="16" t="s">
        <v>205</v>
      </c>
      <c r="I43" s="17" t="s">
        <v>149</v>
      </c>
      <c r="J43" s="17" t="s">
        <v>170</v>
      </c>
      <c r="K43" s="17" t="s">
        <v>1126</v>
      </c>
      <c r="L43" s="17"/>
      <c r="M43" s="2" t="s">
        <v>42</v>
      </c>
      <c r="N43" s="2"/>
      <c r="O43" s="17" t="s">
        <v>1258</v>
      </c>
      <c r="P43" s="17" t="s">
        <v>940</v>
      </c>
      <c r="Q43" s="17" t="s">
        <v>815</v>
      </c>
      <c r="R43" s="17" t="s">
        <v>1259</v>
      </c>
      <c r="S43" s="2"/>
      <c r="T43" s="5"/>
      <c r="U43" s="6"/>
      <c r="V43" s="37"/>
      <c r="W43" s="2" t="s">
        <v>36</v>
      </c>
      <c r="X43" s="17" t="s">
        <v>1166</v>
      </c>
      <c r="Y43" s="5"/>
      <c r="Z43" s="2"/>
      <c r="AA43" s="2"/>
      <c r="AB43" s="2"/>
      <c r="AC43" s="2"/>
      <c r="AD43" s="2"/>
      <c r="AE43" s="2"/>
      <c r="AF43" s="1" t="s">
        <v>1260</v>
      </c>
      <c r="AG43" s="110" t="s">
        <v>1261</v>
      </c>
      <c r="AH43" s="163"/>
      <c r="AI43" s="4" t="s">
        <v>1262</v>
      </c>
      <c r="AL43" s="11" t="str">
        <f t="shared" si="1"/>
        <v>cuacatom66@gmail.com,</v>
      </c>
      <c r="AN43" s="11" t="str">
        <f>VLOOKUP(A43,[5]Sheet1!$D$1:$H$59,5,0)</f>
        <v>Ninh Bình</v>
      </c>
    </row>
    <row r="44" spans="1:40" ht="81" hidden="1" customHeight="1">
      <c r="A44" s="207" t="str">
        <f t="shared" si="0"/>
        <v>Lê Thanh Hải 27/01/1982</v>
      </c>
      <c r="B44" s="17">
        <v>38</v>
      </c>
      <c r="C44" s="16">
        <v>17058332</v>
      </c>
      <c r="D44" s="200" t="s">
        <v>1263</v>
      </c>
      <c r="E44" s="200" t="s">
        <v>830</v>
      </c>
      <c r="F44" s="27" t="s">
        <v>1264</v>
      </c>
      <c r="G44" s="1" t="s">
        <v>1265</v>
      </c>
      <c r="H44" s="16" t="s">
        <v>447</v>
      </c>
      <c r="I44" s="17" t="s">
        <v>55</v>
      </c>
      <c r="J44" s="17" t="s">
        <v>170</v>
      </c>
      <c r="K44" s="17" t="s">
        <v>151</v>
      </c>
      <c r="L44" s="17"/>
      <c r="M44" s="2"/>
      <c r="N44" s="2"/>
      <c r="O44" s="17" t="s">
        <v>1266</v>
      </c>
      <c r="P44" s="17" t="s">
        <v>1217</v>
      </c>
      <c r="Q44" s="17" t="s">
        <v>220</v>
      </c>
      <c r="R44" s="17" t="s">
        <v>1267</v>
      </c>
      <c r="S44" s="2"/>
      <c r="T44" s="5"/>
      <c r="U44" s="6"/>
      <c r="V44" s="37"/>
      <c r="W44" s="2" t="s">
        <v>36</v>
      </c>
      <c r="X44" s="17" t="s">
        <v>796</v>
      </c>
      <c r="Y44" s="5"/>
      <c r="Z44" s="2"/>
      <c r="AA44" s="2"/>
      <c r="AB44" s="2"/>
      <c r="AC44" s="2"/>
      <c r="AD44" s="2"/>
      <c r="AE44" s="2"/>
      <c r="AF44" s="1" t="s">
        <v>1268</v>
      </c>
      <c r="AG44" s="110" t="s">
        <v>1269</v>
      </c>
      <c r="AH44" s="163">
        <v>6675</v>
      </c>
      <c r="AL44" s="11" t="str">
        <f t="shared" si="1"/>
        <v>hailt@vnu.edu.vn,</v>
      </c>
      <c r="AN44" s="11" t="str">
        <f>VLOOKUP(A44,[5]Sheet1!$D$1:$H$59,5,0)</f>
        <v>Vĩnh Phúc</v>
      </c>
    </row>
    <row r="45" spans="1:40" ht="89.25" hidden="1" customHeight="1">
      <c r="A45" s="207" t="str">
        <f t="shared" si="0"/>
        <v>Phạm Kim Ngân 25/08/1990</v>
      </c>
      <c r="B45" s="17">
        <v>39</v>
      </c>
      <c r="C45" s="16">
        <v>17058264</v>
      </c>
      <c r="D45" s="200" t="s">
        <v>1271</v>
      </c>
      <c r="E45" s="200" t="s">
        <v>282</v>
      </c>
      <c r="F45" s="27" t="s">
        <v>1272</v>
      </c>
      <c r="G45" s="1" t="s">
        <v>1273</v>
      </c>
      <c r="H45" s="16" t="s">
        <v>576</v>
      </c>
      <c r="I45" s="17" t="s">
        <v>149</v>
      </c>
      <c r="J45" s="17" t="s">
        <v>150</v>
      </c>
      <c r="K45" s="17" t="s">
        <v>151</v>
      </c>
      <c r="L45" s="17"/>
      <c r="M45" s="2" t="s">
        <v>325</v>
      </c>
      <c r="N45" s="2"/>
      <c r="O45" s="17" t="s">
        <v>1274</v>
      </c>
      <c r="P45" s="17" t="s">
        <v>533</v>
      </c>
      <c r="Q45" s="17" t="s">
        <v>154</v>
      </c>
      <c r="R45" s="17" t="s">
        <v>1275</v>
      </c>
      <c r="S45" s="2"/>
      <c r="T45" s="5"/>
      <c r="U45" s="6"/>
      <c r="V45" s="37"/>
      <c r="W45" s="2" t="s">
        <v>36</v>
      </c>
      <c r="X45" s="17" t="s">
        <v>796</v>
      </c>
      <c r="Y45" s="5"/>
      <c r="Z45" s="2"/>
      <c r="AA45" s="2"/>
      <c r="AB45" s="2"/>
      <c r="AC45" s="2"/>
      <c r="AD45" s="2"/>
      <c r="AE45" s="2"/>
      <c r="AF45" s="1" t="s">
        <v>1276</v>
      </c>
      <c r="AG45" s="110" t="s">
        <v>1277</v>
      </c>
      <c r="AH45" s="163" t="s">
        <v>1164</v>
      </c>
      <c r="AI45" s="4" t="s">
        <v>1316</v>
      </c>
      <c r="AL45" s="11" t="str">
        <f t="shared" si="1"/>
        <v>kimngancs90@gmail.com,</v>
      </c>
      <c r="AN45" s="11" t="str">
        <f>VLOOKUP(A45,[5]Sheet1!$D$1:$H$59,5,0)</f>
        <v>Vĩnh Phúc</v>
      </c>
    </row>
    <row r="46" spans="1:40" ht="89.25" hidden="1" customHeight="1">
      <c r="A46" s="207" t="str">
        <f t="shared" si="0"/>
        <v>Nguyễn Hoàng Sơn 09/02/1984</v>
      </c>
      <c r="B46" s="17">
        <v>40</v>
      </c>
      <c r="C46" s="16">
        <v>17058399</v>
      </c>
      <c r="D46" s="200" t="s">
        <v>1278</v>
      </c>
      <c r="E46" s="200" t="s">
        <v>202</v>
      </c>
      <c r="F46" s="27" t="s">
        <v>1279</v>
      </c>
      <c r="G46" s="1" t="s">
        <v>1280</v>
      </c>
      <c r="H46" s="16" t="s">
        <v>205</v>
      </c>
      <c r="I46" s="17" t="s">
        <v>55</v>
      </c>
      <c r="J46" s="17" t="s">
        <v>170</v>
      </c>
      <c r="K46" s="17" t="s">
        <v>151</v>
      </c>
      <c r="L46" s="17"/>
      <c r="M46" s="2"/>
      <c r="N46" s="2"/>
      <c r="O46" s="17" t="s">
        <v>1281</v>
      </c>
      <c r="P46" s="17" t="s">
        <v>542</v>
      </c>
      <c r="Q46" s="17" t="s">
        <v>220</v>
      </c>
      <c r="R46" s="17" t="s">
        <v>1282</v>
      </c>
      <c r="S46" s="2"/>
      <c r="T46" s="5"/>
      <c r="U46" s="6"/>
      <c r="V46" s="37"/>
      <c r="W46" s="2" t="s">
        <v>36</v>
      </c>
      <c r="X46" s="17" t="s">
        <v>796</v>
      </c>
      <c r="Y46" s="5"/>
      <c r="Z46" s="2"/>
      <c r="AA46" s="2"/>
      <c r="AB46" s="2"/>
      <c r="AC46" s="2"/>
      <c r="AD46" s="2"/>
      <c r="AE46" s="2"/>
      <c r="AF46" s="1" t="s">
        <v>1283</v>
      </c>
      <c r="AG46" s="110" t="s">
        <v>1284</v>
      </c>
      <c r="AH46" s="163">
        <v>6675</v>
      </c>
      <c r="AL46" s="11" t="str">
        <f t="shared" si="1"/>
        <v>haichinam84@gmail.com,</v>
      </c>
      <c r="AN46" s="11" t="str">
        <f>VLOOKUP(A46,[5]Sheet1!$D$1:$H$59,5,0)</f>
        <v>Hà Nội</v>
      </c>
    </row>
    <row r="47" spans="1:40" ht="89.25" hidden="1" customHeight="1">
      <c r="A47" s="207" t="str">
        <f t="shared" si="0"/>
        <v>Vũ Thái Nam 10/05/1979</v>
      </c>
      <c r="B47" s="17">
        <v>41</v>
      </c>
      <c r="C47" s="16">
        <v>16055377</v>
      </c>
      <c r="D47" s="200" t="s">
        <v>1285</v>
      </c>
      <c r="E47" s="200" t="s">
        <v>55</v>
      </c>
      <c r="F47" s="27" t="s">
        <v>1286</v>
      </c>
      <c r="G47" s="1" t="s">
        <v>1287</v>
      </c>
      <c r="H47" s="16" t="s">
        <v>148</v>
      </c>
      <c r="I47" s="17" t="s">
        <v>55</v>
      </c>
      <c r="J47" s="17" t="s">
        <v>170</v>
      </c>
      <c r="K47" s="17" t="s">
        <v>57</v>
      </c>
      <c r="L47" s="17" t="s">
        <v>58</v>
      </c>
      <c r="M47" s="2"/>
      <c r="N47" s="2"/>
      <c r="O47" s="17" t="s">
        <v>1288</v>
      </c>
      <c r="P47" s="17" t="s">
        <v>831</v>
      </c>
      <c r="Q47" s="17" t="s">
        <v>815</v>
      </c>
      <c r="R47" s="17" t="s">
        <v>1289</v>
      </c>
      <c r="S47" s="2" t="e">
        <v>#N/A</v>
      </c>
      <c r="T47" s="5"/>
      <c r="U47" s="6" t="e">
        <v>#N/A</v>
      </c>
      <c r="V47" s="37" t="e">
        <v>#N/A</v>
      </c>
      <c r="W47" s="2" t="s">
        <v>36</v>
      </c>
      <c r="X47" s="17" t="s">
        <v>175</v>
      </c>
      <c r="Y47" s="5"/>
      <c r="Z47" s="2"/>
      <c r="AA47" s="2"/>
      <c r="AB47" s="2"/>
      <c r="AC47" s="2"/>
      <c r="AD47" s="2"/>
      <c r="AE47" s="2"/>
      <c r="AF47" s="1" t="s">
        <v>1290</v>
      </c>
      <c r="AG47" s="110" t="s">
        <v>1291</v>
      </c>
      <c r="AH47" s="163">
        <v>18825</v>
      </c>
      <c r="AL47" s="11" t="str">
        <f t="shared" si="1"/>
        <v>vunam1005@gmail.com,</v>
      </c>
      <c r="AN47" s="11" t="str">
        <f>VLOOKUP(A47,[5]Sheet1!$D$1:$H$59,5,0)</f>
        <v>Thái Nguyên</v>
      </c>
    </row>
    <row r="48" spans="1:40" ht="89.25" hidden="1" customHeight="1">
      <c r="A48" s="207" t="str">
        <f t="shared" si="0"/>
        <v>Trần Hồng Thái 25/07/1983</v>
      </c>
      <c r="B48" s="17">
        <v>42</v>
      </c>
      <c r="C48" s="16">
        <v>17058274</v>
      </c>
      <c r="D48" s="200" t="s">
        <v>1292</v>
      </c>
      <c r="E48" s="200" t="s">
        <v>1006</v>
      </c>
      <c r="F48" s="27" t="s">
        <v>1293</v>
      </c>
      <c r="G48" s="1" t="s">
        <v>1294</v>
      </c>
      <c r="H48" s="16" t="s">
        <v>631</v>
      </c>
      <c r="I48" s="17" t="s">
        <v>149</v>
      </c>
      <c r="J48" s="17" t="s">
        <v>150</v>
      </c>
      <c r="K48" s="17" t="s">
        <v>151</v>
      </c>
      <c r="L48" s="17"/>
      <c r="M48" s="2"/>
      <c r="N48" s="2"/>
      <c r="O48" s="17" t="s">
        <v>1295</v>
      </c>
      <c r="P48" s="17" t="s">
        <v>557</v>
      </c>
      <c r="Q48" s="17" t="s">
        <v>154</v>
      </c>
      <c r="R48" s="17" t="s">
        <v>1296</v>
      </c>
      <c r="S48" s="2"/>
      <c r="T48" s="5"/>
      <c r="U48" s="6"/>
      <c r="V48" s="37"/>
      <c r="W48" s="2" t="s">
        <v>36</v>
      </c>
      <c r="X48" s="17" t="s">
        <v>796</v>
      </c>
      <c r="Y48" s="5"/>
      <c r="Z48" s="2"/>
      <c r="AA48" s="2"/>
      <c r="AB48" s="2"/>
      <c r="AC48" s="2"/>
      <c r="AD48" s="2"/>
      <c r="AE48" s="2"/>
      <c r="AF48" s="1" t="s">
        <v>1297</v>
      </c>
      <c r="AG48" s="110" t="s">
        <v>1298</v>
      </c>
      <c r="AH48" s="163">
        <v>6675</v>
      </c>
      <c r="AL48" s="11" t="str">
        <f t="shared" si="1"/>
        <v>thaith2507@gmail.com,</v>
      </c>
      <c r="AN48" s="11" t="str">
        <f>VLOOKUP(A48,[5]Sheet1!$D$1:$H$59,5,0)</f>
        <v>Hà Nội</v>
      </c>
    </row>
    <row r="49" spans="1:40" s="185" customFormat="1" ht="80.25" hidden="1" customHeight="1">
      <c r="A49" s="207" t="str">
        <f t="shared" si="0"/>
        <v>Dương Thị Hà 11/01/1989</v>
      </c>
      <c r="B49" s="17">
        <v>43</v>
      </c>
      <c r="C49" s="180">
        <v>16055337</v>
      </c>
      <c r="D49" s="202" t="s">
        <v>1299</v>
      </c>
      <c r="E49" s="202" t="s">
        <v>412</v>
      </c>
      <c r="F49" s="27" t="s">
        <v>1300</v>
      </c>
      <c r="G49" s="182" t="s">
        <v>1301</v>
      </c>
      <c r="H49" s="180" t="s">
        <v>567</v>
      </c>
      <c r="I49" s="179" t="s">
        <v>149</v>
      </c>
      <c r="J49" s="179" t="s">
        <v>170</v>
      </c>
      <c r="K49" s="179" t="s">
        <v>57</v>
      </c>
      <c r="L49" s="17" t="s">
        <v>58</v>
      </c>
      <c r="M49" s="181" t="s">
        <v>798</v>
      </c>
      <c r="N49" s="2"/>
      <c r="O49" s="179" t="s">
        <v>1302</v>
      </c>
      <c r="P49" s="179" t="s">
        <v>940</v>
      </c>
      <c r="Q49" s="179" t="s">
        <v>815</v>
      </c>
      <c r="R49" s="179" t="s">
        <v>1303</v>
      </c>
      <c r="S49" s="2" t="e">
        <v>#N/A</v>
      </c>
      <c r="T49" s="5"/>
      <c r="U49" s="6" t="e">
        <v>#N/A</v>
      </c>
      <c r="V49" s="37" t="e">
        <v>#N/A</v>
      </c>
      <c r="W49" s="181" t="s">
        <v>36</v>
      </c>
      <c r="X49" s="179" t="s">
        <v>175</v>
      </c>
      <c r="Y49" s="5"/>
      <c r="Z49" s="2"/>
      <c r="AA49" s="2"/>
      <c r="AB49" s="2"/>
      <c r="AC49" s="2"/>
      <c r="AD49" s="2"/>
      <c r="AE49" s="2"/>
      <c r="AF49" s="182" t="s">
        <v>1304</v>
      </c>
      <c r="AG49" s="183" t="s">
        <v>1305</v>
      </c>
      <c r="AH49" s="184">
        <v>18825</v>
      </c>
      <c r="AI49" s="185" t="s">
        <v>1468</v>
      </c>
      <c r="AL49" s="11"/>
      <c r="AN49" s="11" t="e">
        <f>VLOOKUP(A49,[5]Sheet1!$D$1:$H$59,5,0)</f>
        <v>#N/A</v>
      </c>
    </row>
    <row r="50" spans="1:40" ht="91.5" hidden="1" customHeight="1">
      <c r="A50" s="207" t="str">
        <f t="shared" si="0"/>
        <v>Lê Thị Mỹ Lệ 13/04/1986</v>
      </c>
      <c r="B50" s="17">
        <v>44</v>
      </c>
      <c r="C50" s="16">
        <v>17058453</v>
      </c>
      <c r="D50" s="200" t="s">
        <v>1306</v>
      </c>
      <c r="E50" s="200" t="s">
        <v>1307</v>
      </c>
      <c r="F50" s="27" t="s">
        <v>1308</v>
      </c>
      <c r="G50" s="1" t="s">
        <v>1309</v>
      </c>
      <c r="H50" s="16" t="s">
        <v>572</v>
      </c>
      <c r="I50" s="17" t="s">
        <v>149</v>
      </c>
      <c r="J50" s="17" t="s">
        <v>206</v>
      </c>
      <c r="K50" s="17" t="s">
        <v>151</v>
      </c>
      <c r="L50" s="17"/>
      <c r="M50" s="2" t="s">
        <v>1165</v>
      </c>
      <c r="N50" s="2"/>
      <c r="O50" s="17" t="s">
        <v>1310</v>
      </c>
      <c r="P50" s="17" t="s">
        <v>1311</v>
      </c>
      <c r="Q50" s="17" t="s">
        <v>1312</v>
      </c>
      <c r="R50" s="17" t="s">
        <v>1313</v>
      </c>
      <c r="S50" s="2"/>
      <c r="T50" s="5"/>
      <c r="U50" s="6"/>
      <c r="V50" s="37"/>
      <c r="W50" s="2" t="s">
        <v>36</v>
      </c>
      <c r="X50" s="17" t="s">
        <v>796</v>
      </c>
      <c r="Y50" s="5"/>
      <c r="Z50" s="2"/>
      <c r="AA50" s="2"/>
      <c r="AB50" s="2"/>
      <c r="AC50" s="2"/>
      <c r="AD50" s="2"/>
      <c r="AE50" s="2"/>
      <c r="AF50" s="1" t="s">
        <v>1314</v>
      </c>
      <c r="AG50" s="110" t="s">
        <v>1315</v>
      </c>
      <c r="AH50" s="163">
        <v>6675</v>
      </c>
      <c r="AL50" s="11" t="str">
        <f t="shared" si="1"/>
        <v>lethimyle134@gmail.com,</v>
      </c>
      <c r="AN50" s="11" t="str">
        <f>VLOOKUP(A50,[5]Sheet1!$D$1:$H$59,5,0)</f>
        <v>Lai Châu</v>
      </c>
    </row>
    <row r="51" spans="1:40" ht="101.25" hidden="1" customHeight="1">
      <c r="A51" s="207" t="str">
        <f t="shared" si="0"/>
        <v>Cao Anh Trung 05/05/1987</v>
      </c>
      <c r="B51" s="17">
        <v>45</v>
      </c>
      <c r="C51" s="16">
        <v>17058099</v>
      </c>
      <c r="D51" s="200" t="s">
        <v>1317</v>
      </c>
      <c r="E51" s="200" t="s">
        <v>943</v>
      </c>
      <c r="F51" s="27"/>
      <c r="G51" s="1" t="s">
        <v>1318</v>
      </c>
      <c r="H51" s="16" t="s">
        <v>593</v>
      </c>
      <c r="I51" s="17" t="s">
        <v>55</v>
      </c>
      <c r="J51" s="17" t="s">
        <v>150</v>
      </c>
      <c r="K51" s="17" t="s">
        <v>151</v>
      </c>
      <c r="L51" s="17">
        <v>60340102</v>
      </c>
      <c r="M51" s="2" t="s">
        <v>69</v>
      </c>
      <c r="N51" s="2"/>
      <c r="O51" s="17" t="s">
        <v>1319</v>
      </c>
      <c r="P51" s="17" t="s">
        <v>504</v>
      </c>
      <c r="Q51" s="17" t="s">
        <v>154</v>
      </c>
      <c r="R51" s="17" t="s">
        <v>1320</v>
      </c>
      <c r="S51" s="2"/>
      <c r="T51" s="5"/>
      <c r="U51" s="6"/>
      <c r="V51" s="37"/>
      <c r="W51" s="2" t="s">
        <v>36</v>
      </c>
      <c r="X51" s="17" t="s">
        <v>156</v>
      </c>
      <c r="Y51" s="5"/>
      <c r="Z51" s="2"/>
      <c r="AA51" s="2"/>
      <c r="AB51" s="2"/>
      <c r="AC51" s="2"/>
      <c r="AD51" s="2"/>
      <c r="AE51" s="2"/>
      <c r="AF51" s="1" t="s">
        <v>1321</v>
      </c>
      <c r="AG51" s="110" t="s">
        <v>1322</v>
      </c>
      <c r="AH51" s="163">
        <v>6675</v>
      </c>
      <c r="AL51" s="11" t="str">
        <f t="shared" si="1"/>
        <v>trungcaoanh@gmail.com,</v>
      </c>
      <c r="AN51" s="11" t="str">
        <f>VLOOKUP(A51,[5]Sheet1!$D$1:$H$59,5,0)</f>
        <v>Hà Nội</v>
      </c>
    </row>
    <row r="52" spans="1:40" ht="81" hidden="1" customHeight="1">
      <c r="A52" s="207" t="str">
        <f t="shared" si="0"/>
        <v>Nguyễn Thị Hồng Hải 22/08/1986</v>
      </c>
      <c r="B52" s="17">
        <v>46</v>
      </c>
      <c r="C52" s="16">
        <v>17058333</v>
      </c>
      <c r="D52" s="200" t="s">
        <v>832</v>
      </c>
      <c r="E52" s="200" t="s">
        <v>830</v>
      </c>
      <c r="F52" s="27" t="s">
        <v>1323</v>
      </c>
      <c r="G52" s="1" t="s">
        <v>1324</v>
      </c>
      <c r="H52" s="16" t="s">
        <v>148</v>
      </c>
      <c r="I52" s="17" t="s">
        <v>149</v>
      </c>
      <c r="J52" s="17" t="s">
        <v>170</v>
      </c>
      <c r="K52" s="17" t="s">
        <v>151</v>
      </c>
      <c r="L52" s="17"/>
      <c r="M52" s="2" t="s">
        <v>798</v>
      </c>
      <c r="N52" s="2"/>
      <c r="O52" s="17" t="s">
        <v>1325</v>
      </c>
      <c r="P52" s="17" t="s">
        <v>1326</v>
      </c>
      <c r="Q52" s="17" t="s">
        <v>220</v>
      </c>
      <c r="R52" s="17" t="s">
        <v>1327</v>
      </c>
      <c r="S52" s="2"/>
      <c r="T52" s="5"/>
      <c r="U52" s="6"/>
      <c r="V52" s="37"/>
      <c r="W52" s="2" t="s">
        <v>36</v>
      </c>
      <c r="X52" s="17" t="s">
        <v>796</v>
      </c>
      <c r="Y52" s="5"/>
      <c r="Z52" s="2"/>
      <c r="AA52" s="2"/>
      <c r="AB52" s="2"/>
      <c r="AC52" s="2"/>
      <c r="AD52" s="2"/>
      <c r="AE52" s="2"/>
      <c r="AF52" s="1" t="s">
        <v>1329</v>
      </c>
      <c r="AG52" s="110" t="s">
        <v>1330</v>
      </c>
      <c r="AH52" s="163">
        <v>6675</v>
      </c>
      <c r="AI52" s="4" t="s">
        <v>1328</v>
      </c>
      <c r="AL52" s="11" t="str">
        <f t="shared" si="1"/>
        <v>honghaibvh@gmail.com,</v>
      </c>
      <c r="AN52" s="11" t="str">
        <f>VLOOKUP(A52,[5]Sheet1!$D$1:$H$59,5,0)</f>
        <v>Thanh Hóa</v>
      </c>
    </row>
    <row r="53" spans="1:40" ht="96" hidden="1" customHeight="1">
      <c r="A53" s="207" t="str">
        <f t="shared" si="0"/>
        <v>Hà Đăng Tuấn 26/08/1982</v>
      </c>
      <c r="B53" s="17">
        <v>47</v>
      </c>
      <c r="C53" s="16">
        <v>17058424</v>
      </c>
      <c r="D53" s="200" t="s">
        <v>1331</v>
      </c>
      <c r="E53" s="200" t="s">
        <v>793</v>
      </c>
      <c r="F53" s="27" t="s">
        <v>1332</v>
      </c>
      <c r="G53" s="1" t="s">
        <v>1333</v>
      </c>
      <c r="H53" s="16" t="s">
        <v>205</v>
      </c>
      <c r="I53" s="17" t="s">
        <v>55</v>
      </c>
      <c r="J53" s="17" t="s">
        <v>170</v>
      </c>
      <c r="K53" s="17" t="s">
        <v>151</v>
      </c>
      <c r="L53" s="17"/>
      <c r="M53" s="2"/>
      <c r="N53" s="2"/>
      <c r="O53" s="17" t="s">
        <v>1334</v>
      </c>
      <c r="P53" s="17" t="s">
        <v>1335</v>
      </c>
      <c r="Q53" s="17" t="s">
        <v>220</v>
      </c>
      <c r="R53" s="17" t="s">
        <v>1336</v>
      </c>
      <c r="S53" s="2"/>
      <c r="T53" s="5"/>
      <c r="U53" s="6"/>
      <c r="V53" s="37"/>
      <c r="W53" s="2" t="s">
        <v>36</v>
      </c>
      <c r="X53" s="17" t="s">
        <v>796</v>
      </c>
      <c r="Y53" s="5"/>
      <c r="Z53" s="2"/>
      <c r="AA53" s="2"/>
      <c r="AB53" s="2"/>
      <c r="AC53" s="2"/>
      <c r="AD53" s="2"/>
      <c r="AE53" s="2"/>
      <c r="AF53" s="1" t="s">
        <v>1337</v>
      </c>
      <c r="AG53" s="110" t="s">
        <v>1338</v>
      </c>
      <c r="AH53" s="163">
        <v>6675</v>
      </c>
      <c r="AL53" s="11" t="str">
        <f t="shared" si="1"/>
        <v>hatuan8287@gmail.com,</v>
      </c>
      <c r="AN53" s="11" t="str">
        <f>VLOOKUP(A53,[5]Sheet1!$D$1:$H$59,5,0)</f>
        <v>Hà Nội</v>
      </c>
    </row>
    <row r="54" spans="1:40" ht="63" hidden="1" customHeight="1">
      <c r="A54" s="207" t="str">
        <f t="shared" si="0"/>
        <v>Trần Thị Khánh Vân 27/10/1994</v>
      </c>
      <c r="B54" s="17">
        <v>48</v>
      </c>
      <c r="C54" s="16">
        <v>17058487</v>
      </c>
      <c r="D54" s="200" t="s">
        <v>1339</v>
      </c>
      <c r="E54" s="200" t="s">
        <v>801</v>
      </c>
      <c r="F54" s="27" t="s">
        <v>1340</v>
      </c>
      <c r="G54" s="1" t="s">
        <v>1341</v>
      </c>
      <c r="H54" s="16" t="s">
        <v>205</v>
      </c>
      <c r="I54" s="17" t="s">
        <v>149</v>
      </c>
      <c r="J54" s="17" t="s">
        <v>807</v>
      </c>
      <c r="K54" s="17" t="s">
        <v>151</v>
      </c>
      <c r="L54" s="17"/>
      <c r="M54" s="2" t="s">
        <v>799</v>
      </c>
      <c r="N54" s="2"/>
      <c r="O54" s="17" t="s">
        <v>1342</v>
      </c>
      <c r="P54" s="17" t="s">
        <v>1094</v>
      </c>
      <c r="Q54" s="17" t="s">
        <v>1095</v>
      </c>
      <c r="R54" s="17" t="s">
        <v>1343</v>
      </c>
      <c r="S54" s="2"/>
      <c r="T54" s="5"/>
      <c r="U54" s="6"/>
      <c r="V54" s="37"/>
      <c r="W54" s="2" t="s">
        <v>36</v>
      </c>
      <c r="X54" s="17" t="s">
        <v>796</v>
      </c>
      <c r="Y54" s="5"/>
      <c r="Z54" s="2"/>
      <c r="AA54" s="2"/>
      <c r="AB54" s="2"/>
      <c r="AC54" s="2"/>
      <c r="AD54" s="2"/>
      <c r="AE54" s="2"/>
      <c r="AF54" s="1" t="s">
        <v>1344</v>
      </c>
      <c r="AG54" s="110" t="s">
        <v>1345</v>
      </c>
      <c r="AH54" s="163">
        <v>6675</v>
      </c>
      <c r="AL54" s="11" t="str">
        <f t="shared" si="1"/>
        <v>trankhanhvan94@gmail.com,</v>
      </c>
      <c r="AN54" s="11" t="str">
        <f>VLOOKUP(A54,[5]Sheet1!$D$1:$H$59,5,0)</f>
        <v>Bắc Ninh</v>
      </c>
    </row>
    <row r="55" spans="1:40" s="185" customFormat="1" ht="94.5" hidden="1" customHeight="1">
      <c r="A55" s="215" t="str">
        <f t="shared" si="0"/>
        <v>Nguyễn Văn Tuyên 25/12/1982</v>
      </c>
      <c r="B55" s="17">
        <v>49</v>
      </c>
      <c r="C55" s="180">
        <v>16055304</v>
      </c>
      <c r="D55" s="202" t="s">
        <v>789</v>
      </c>
      <c r="E55" s="202" t="s">
        <v>1346</v>
      </c>
      <c r="F55" s="27" t="s">
        <v>1347</v>
      </c>
      <c r="G55" s="182" t="s">
        <v>1348</v>
      </c>
      <c r="H55" s="180" t="s">
        <v>472</v>
      </c>
      <c r="I55" s="179" t="s">
        <v>55</v>
      </c>
      <c r="J55" s="179" t="s">
        <v>150</v>
      </c>
      <c r="K55" s="179" t="s">
        <v>57</v>
      </c>
      <c r="L55" s="17" t="s">
        <v>321</v>
      </c>
      <c r="M55" s="181" t="s">
        <v>1351</v>
      </c>
      <c r="N55" s="2"/>
      <c r="O55" s="179" t="s">
        <v>1349</v>
      </c>
      <c r="P55" s="179" t="s">
        <v>500</v>
      </c>
      <c r="Q55" s="179" t="s">
        <v>232</v>
      </c>
      <c r="R55" s="179" t="s">
        <v>1350</v>
      </c>
      <c r="S55" s="2" t="e">
        <v>#N/A</v>
      </c>
      <c r="T55" s="5"/>
      <c r="U55" s="6" t="e">
        <v>#N/A</v>
      </c>
      <c r="V55" s="37" t="e">
        <v>#N/A</v>
      </c>
      <c r="W55" s="181" t="s">
        <v>36</v>
      </c>
      <c r="X55" s="179" t="s">
        <v>175</v>
      </c>
      <c r="Y55" s="5"/>
      <c r="Z55" s="2"/>
      <c r="AA55" s="2"/>
      <c r="AB55" s="2"/>
      <c r="AC55" s="2"/>
      <c r="AD55" s="2"/>
      <c r="AE55" s="2"/>
      <c r="AF55" s="182" t="s">
        <v>1352</v>
      </c>
      <c r="AG55" s="183" t="s">
        <v>1353</v>
      </c>
      <c r="AH55" s="184">
        <f>630+12120+6075</f>
        <v>18825</v>
      </c>
      <c r="AI55" s="185" t="s">
        <v>1482</v>
      </c>
      <c r="AL55" s="216" t="str">
        <f t="shared" si="1"/>
        <v>nguyenvantuyen3103@gmail.com,</v>
      </c>
      <c r="AN55" s="216" t="str">
        <f>VLOOKUP(A55,[5]Sheet1!$D$1:$H$59,5,0)</f>
        <v>Hà Nội</v>
      </c>
    </row>
    <row r="56" spans="1:40" ht="63" hidden="1" customHeight="1">
      <c r="A56" s="207" t="str">
        <f t="shared" si="0"/>
        <v>Nguyễn Xuân Phương 26/09/1979</v>
      </c>
      <c r="B56" s="17">
        <v>50</v>
      </c>
      <c r="C56" s="16">
        <v>18057118</v>
      </c>
      <c r="D56" s="200" t="s">
        <v>39</v>
      </c>
      <c r="E56" s="200" t="s">
        <v>184</v>
      </c>
      <c r="F56" s="27"/>
      <c r="G56" s="1" t="s">
        <v>1354</v>
      </c>
      <c r="H56" s="16" t="s">
        <v>169</v>
      </c>
      <c r="I56" s="17" t="s">
        <v>55</v>
      </c>
      <c r="J56" s="17" t="s">
        <v>170</v>
      </c>
      <c r="K56" s="17" t="s">
        <v>1126</v>
      </c>
      <c r="L56" s="17"/>
      <c r="M56" s="2" t="s">
        <v>42</v>
      </c>
      <c r="N56" s="2"/>
      <c r="O56" s="17" t="s">
        <v>1355</v>
      </c>
      <c r="P56" s="17" t="s">
        <v>1356</v>
      </c>
      <c r="Q56" s="17" t="s">
        <v>232</v>
      </c>
      <c r="R56" s="17" t="s">
        <v>1357</v>
      </c>
      <c r="S56" s="2"/>
      <c r="T56" s="5"/>
      <c r="U56" s="6"/>
      <c r="V56" s="37"/>
      <c r="W56" s="2" t="s">
        <v>36</v>
      </c>
      <c r="X56" s="17" t="s">
        <v>1166</v>
      </c>
      <c r="Y56" s="5"/>
      <c r="Z56" s="2"/>
      <c r="AA56" s="2"/>
      <c r="AB56" s="2"/>
      <c r="AC56" s="2"/>
      <c r="AD56" s="2"/>
      <c r="AE56" s="2"/>
      <c r="AF56" s="1" t="s">
        <v>1358</v>
      </c>
      <c r="AG56" s="110" t="s">
        <v>1359</v>
      </c>
      <c r="AH56" s="163"/>
      <c r="AL56" s="11" t="str">
        <f t="shared" si="1"/>
        <v>beocon2204@gmail.com,</v>
      </c>
      <c r="AN56" s="11" t="str">
        <f>VLOOKUP(A56,[5]Sheet1!$D$1:$H$59,5,0)</f>
        <v>Hà Nội</v>
      </c>
    </row>
    <row r="57" spans="1:40" ht="84" hidden="1" customHeight="1">
      <c r="A57" s="207" t="str">
        <f t="shared" si="0"/>
        <v>Hồ Anh Sơn 01/11/1983</v>
      </c>
      <c r="B57" s="17">
        <v>51</v>
      </c>
      <c r="C57" s="16">
        <v>17058398</v>
      </c>
      <c r="D57" s="200" t="s">
        <v>1360</v>
      </c>
      <c r="E57" s="200" t="s">
        <v>202</v>
      </c>
      <c r="F57" s="27"/>
      <c r="G57" s="1" t="s">
        <v>1361</v>
      </c>
      <c r="H57" s="16" t="s">
        <v>205</v>
      </c>
      <c r="I57" s="17" t="s">
        <v>55</v>
      </c>
      <c r="J57" s="17" t="s">
        <v>170</v>
      </c>
      <c r="K57" s="17" t="s">
        <v>151</v>
      </c>
      <c r="L57" s="17"/>
      <c r="M57" s="2"/>
      <c r="N57" s="2"/>
      <c r="O57" s="17" t="s">
        <v>1362</v>
      </c>
      <c r="P57" s="17" t="s">
        <v>1335</v>
      </c>
      <c r="Q57" s="17" t="s">
        <v>220</v>
      </c>
      <c r="R57" s="17" t="s">
        <v>1363</v>
      </c>
      <c r="S57" s="2"/>
      <c r="T57" s="5"/>
      <c r="U57" s="6"/>
      <c r="V57" s="37"/>
      <c r="W57" s="17" t="s">
        <v>36</v>
      </c>
      <c r="X57" s="17" t="s">
        <v>796</v>
      </c>
      <c r="Y57" s="5"/>
      <c r="Z57" s="2"/>
      <c r="AA57" s="2"/>
      <c r="AB57" s="2"/>
      <c r="AC57" s="2"/>
      <c r="AD57" s="2"/>
      <c r="AE57" s="2"/>
      <c r="AF57" s="1" t="s">
        <v>1364</v>
      </c>
      <c r="AG57" s="110" t="s">
        <v>1365</v>
      </c>
      <c r="AH57" s="163">
        <v>6675</v>
      </c>
      <c r="AL57" s="11" t="str">
        <f t="shared" si="1"/>
        <v>hoanhson@gmail.com,</v>
      </c>
      <c r="AN57" s="11" t="str">
        <f>VLOOKUP(A57,[5]Sheet1!$D$1:$H$59,5,0)</f>
        <v>Hà Nội</v>
      </c>
    </row>
    <row r="58" spans="1:40" s="185" customFormat="1" ht="75" hidden="1" customHeight="1">
      <c r="A58" s="207" t="str">
        <f t="shared" si="0"/>
        <v>Nguyễn Thị Thu Hoài 13/04/1987</v>
      </c>
      <c r="B58" s="17">
        <v>52</v>
      </c>
      <c r="C58" s="180">
        <v>17058342</v>
      </c>
      <c r="D58" s="202" t="s">
        <v>245</v>
      </c>
      <c r="E58" s="202" t="s">
        <v>1366</v>
      </c>
      <c r="F58" s="27"/>
      <c r="G58" s="182" t="s">
        <v>1367</v>
      </c>
      <c r="H58" s="180" t="s">
        <v>205</v>
      </c>
      <c r="I58" s="179" t="s">
        <v>149</v>
      </c>
      <c r="J58" s="179" t="s">
        <v>170</v>
      </c>
      <c r="K58" s="179" t="s">
        <v>151</v>
      </c>
      <c r="L58" s="17"/>
      <c r="M58" s="181" t="s">
        <v>798</v>
      </c>
      <c r="N58" s="2"/>
      <c r="O58" s="179" t="s">
        <v>1368</v>
      </c>
      <c r="P58" s="179" t="s">
        <v>1094</v>
      </c>
      <c r="Q58" s="179" t="s">
        <v>1369</v>
      </c>
      <c r="R58" s="179" t="s">
        <v>1370</v>
      </c>
      <c r="S58" s="2"/>
      <c r="T58" s="5"/>
      <c r="U58" s="6"/>
      <c r="V58" s="37"/>
      <c r="W58" s="181" t="s">
        <v>36</v>
      </c>
      <c r="X58" s="179" t="s">
        <v>796</v>
      </c>
      <c r="Y58" s="5"/>
      <c r="Z58" s="2"/>
      <c r="AA58" s="2"/>
      <c r="AB58" s="2"/>
      <c r="AC58" s="2"/>
      <c r="AD58" s="2"/>
      <c r="AE58" s="2"/>
      <c r="AF58" s="182" t="s">
        <v>1371</v>
      </c>
      <c r="AG58" s="183" t="s">
        <v>1372</v>
      </c>
      <c r="AH58" s="184">
        <v>6675</v>
      </c>
      <c r="AI58" s="185" t="s">
        <v>1468</v>
      </c>
      <c r="AJ58" s="185" t="s">
        <v>1459</v>
      </c>
      <c r="AL58" s="11"/>
      <c r="AN58" s="11" t="e">
        <f>VLOOKUP(A58,[5]Sheet1!$D$1:$H$59,5,0)</f>
        <v>#N/A</v>
      </c>
    </row>
    <row r="59" spans="1:40" ht="72" hidden="1" customHeight="1">
      <c r="A59" s="207" t="str">
        <f t="shared" si="0"/>
        <v>Phan Thanh Thúy 30/01/1990</v>
      </c>
      <c r="B59" s="17">
        <v>53</v>
      </c>
      <c r="C59" s="16">
        <v>17058278</v>
      </c>
      <c r="D59" s="200" t="s">
        <v>1373</v>
      </c>
      <c r="E59" s="200" t="s">
        <v>226</v>
      </c>
      <c r="F59" s="27"/>
      <c r="G59" s="1" t="s">
        <v>1374</v>
      </c>
      <c r="H59" s="16" t="s">
        <v>205</v>
      </c>
      <c r="I59" s="17" t="s">
        <v>149</v>
      </c>
      <c r="J59" s="17" t="s">
        <v>150</v>
      </c>
      <c r="K59" s="17" t="s">
        <v>151</v>
      </c>
      <c r="L59" s="17"/>
      <c r="M59" s="2"/>
      <c r="N59" s="2"/>
      <c r="O59" s="17" t="s">
        <v>1375</v>
      </c>
      <c r="P59" s="17" t="s">
        <v>845</v>
      </c>
      <c r="Q59" s="17" t="s">
        <v>1376</v>
      </c>
      <c r="R59" s="17" t="s">
        <v>1377</v>
      </c>
      <c r="S59" s="2"/>
      <c r="T59" s="5"/>
      <c r="U59" s="6"/>
      <c r="V59" s="37"/>
      <c r="W59" s="2" t="s">
        <v>36</v>
      </c>
      <c r="X59" s="17" t="s">
        <v>796</v>
      </c>
      <c r="Y59" s="5"/>
      <c r="Z59" s="2"/>
      <c r="AA59" s="2"/>
      <c r="AB59" s="2"/>
      <c r="AC59" s="2"/>
      <c r="AD59" s="2"/>
      <c r="AE59" s="2"/>
      <c r="AF59" s="1" t="s">
        <v>1378</v>
      </c>
      <c r="AG59" s="110" t="s">
        <v>1379</v>
      </c>
      <c r="AH59" s="163">
        <v>6675</v>
      </c>
      <c r="AL59" s="11" t="str">
        <f t="shared" si="1"/>
        <v>thanhthuy.dove@gmail.com,</v>
      </c>
      <c r="AN59" s="11" t="str">
        <f>VLOOKUP(A59,[5]Sheet1!$D$1:$H$59,5,0)</f>
        <v>Hà Nội</v>
      </c>
    </row>
    <row r="60" spans="1:40" ht="81" hidden="1" customHeight="1">
      <c r="A60" s="207" t="str">
        <f t="shared" si="0"/>
        <v>Trần Xuân Định 01/07/1992</v>
      </c>
      <c r="B60" s="17">
        <v>54</v>
      </c>
      <c r="C60" s="166">
        <v>17058117</v>
      </c>
      <c r="D60" s="200" t="s">
        <v>66</v>
      </c>
      <c r="E60" s="200" t="s">
        <v>1382</v>
      </c>
      <c r="F60" s="27"/>
      <c r="G60" s="1" t="s">
        <v>1383</v>
      </c>
      <c r="H60" s="16" t="s">
        <v>1023</v>
      </c>
      <c r="I60" s="17" t="s">
        <v>55</v>
      </c>
      <c r="J60" s="17" t="s">
        <v>170</v>
      </c>
      <c r="K60" s="17" t="s">
        <v>151</v>
      </c>
      <c r="L60" s="17">
        <v>60340410</v>
      </c>
      <c r="M60" s="2"/>
      <c r="N60" s="2"/>
      <c r="O60" s="17" t="s">
        <v>1384</v>
      </c>
      <c r="P60" s="17" t="s">
        <v>569</v>
      </c>
      <c r="Q60" s="17" t="s">
        <v>154</v>
      </c>
      <c r="R60" s="17" t="s">
        <v>1385</v>
      </c>
      <c r="S60" s="2"/>
      <c r="T60" s="5"/>
      <c r="U60" s="6"/>
      <c r="V60" s="37"/>
      <c r="W60" s="2" t="s">
        <v>36</v>
      </c>
      <c r="X60" s="17" t="s">
        <v>156</v>
      </c>
      <c r="Y60" s="5"/>
      <c r="Z60" s="2"/>
      <c r="AA60" s="2"/>
      <c r="AB60" s="2"/>
      <c r="AC60" s="2"/>
      <c r="AD60" s="2"/>
      <c r="AE60" s="2"/>
      <c r="AF60" s="1" t="s">
        <v>1386</v>
      </c>
      <c r="AG60" s="110" t="s">
        <v>1387</v>
      </c>
      <c r="AH60" s="163">
        <v>6675</v>
      </c>
      <c r="AL60" s="11" t="str">
        <f t="shared" si="1"/>
        <v>xuandinh.new@gmail.com,</v>
      </c>
      <c r="AN60" s="11" t="str">
        <f>VLOOKUP(A60,[5]Sheet1!$D$1:$H$59,5,0)</f>
        <v>Yên Bái</v>
      </c>
    </row>
    <row r="61" spans="1:40" ht="81.75" hidden="1" customHeight="1">
      <c r="A61" s="207" t="str">
        <f t="shared" si="0"/>
        <v>Nguyễn Thu Hà 24/12/1987</v>
      </c>
      <c r="B61" s="17">
        <v>55</v>
      </c>
      <c r="C61" s="16">
        <v>17058295</v>
      </c>
      <c r="D61" s="200" t="s">
        <v>144</v>
      </c>
      <c r="E61" s="200" t="s">
        <v>412</v>
      </c>
      <c r="F61" s="27" t="s">
        <v>1388</v>
      </c>
      <c r="G61" s="1" t="s">
        <v>1389</v>
      </c>
      <c r="H61" s="16" t="s">
        <v>593</v>
      </c>
      <c r="I61" s="17" t="s">
        <v>149</v>
      </c>
      <c r="J61" s="17" t="s">
        <v>425</v>
      </c>
      <c r="K61" s="17" t="s">
        <v>151</v>
      </c>
      <c r="L61" s="17"/>
      <c r="M61" s="2" t="s">
        <v>457</v>
      </c>
      <c r="N61" s="2"/>
      <c r="O61" s="17" t="s">
        <v>1390</v>
      </c>
      <c r="P61" s="17" t="s">
        <v>684</v>
      </c>
      <c r="Q61" s="17" t="s">
        <v>154</v>
      </c>
      <c r="R61" s="17" t="s">
        <v>1391</v>
      </c>
      <c r="S61" s="2"/>
      <c r="T61" s="5"/>
      <c r="U61" s="6"/>
      <c r="V61" s="37"/>
      <c r="W61" s="2" t="s">
        <v>36</v>
      </c>
      <c r="X61" s="17" t="s">
        <v>796</v>
      </c>
      <c r="Y61" s="5"/>
      <c r="Z61" s="2"/>
      <c r="AA61" s="2"/>
      <c r="AB61" s="2"/>
      <c r="AC61" s="2"/>
      <c r="AD61" s="2"/>
      <c r="AE61" s="2"/>
      <c r="AF61" s="1" t="s">
        <v>1392</v>
      </c>
      <c r="AG61" s="110" t="s">
        <v>1393</v>
      </c>
      <c r="AH61" s="163">
        <v>6675</v>
      </c>
      <c r="AL61" s="11" t="str">
        <f t="shared" si="1"/>
        <v>hant12.win@gmail.com,</v>
      </c>
      <c r="AN61" s="11" t="str">
        <f>VLOOKUP(A61,[5]Sheet1!$D$1:$H$59,5,0)</f>
        <v>Hà Nội</v>
      </c>
    </row>
    <row r="62" spans="1:40" ht="94.5" hidden="1" customHeight="1">
      <c r="A62" s="207" t="str">
        <f t="shared" si="0"/>
        <v>Phạm Trung Phương 06/01/1986</v>
      </c>
      <c r="B62" s="17">
        <v>56</v>
      </c>
      <c r="C62" s="16">
        <v>17058300</v>
      </c>
      <c r="D62" s="200" t="s">
        <v>1394</v>
      </c>
      <c r="E62" s="200" t="s">
        <v>184</v>
      </c>
      <c r="F62" s="27" t="s">
        <v>1395</v>
      </c>
      <c r="G62" s="1" t="s">
        <v>1396</v>
      </c>
      <c r="H62" s="16" t="s">
        <v>472</v>
      </c>
      <c r="I62" s="17" t="s">
        <v>55</v>
      </c>
      <c r="J62" s="17" t="s">
        <v>425</v>
      </c>
      <c r="K62" s="17" t="s">
        <v>151</v>
      </c>
      <c r="L62" s="17"/>
      <c r="M62" s="2" t="s">
        <v>457</v>
      </c>
      <c r="N62" s="2"/>
      <c r="O62" s="17" t="s">
        <v>1397</v>
      </c>
      <c r="P62" s="17" t="s">
        <v>1398</v>
      </c>
      <c r="Q62" s="17" t="s">
        <v>154</v>
      </c>
      <c r="R62" s="17" t="s">
        <v>1399</v>
      </c>
      <c r="S62" s="2"/>
      <c r="T62" s="5"/>
      <c r="U62" s="6"/>
      <c r="V62" s="37"/>
      <c r="W62" s="2" t="s">
        <v>36</v>
      </c>
      <c r="X62" s="17" t="s">
        <v>796</v>
      </c>
      <c r="Y62" s="5"/>
      <c r="Z62" s="2"/>
      <c r="AA62" s="2"/>
      <c r="AB62" s="2"/>
      <c r="AC62" s="2"/>
      <c r="AD62" s="2"/>
      <c r="AE62" s="2"/>
      <c r="AF62" s="1" t="s">
        <v>1400</v>
      </c>
      <c r="AG62" s="110" t="s">
        <v>1401</v>
      </c>
      <c r="AH62" s="163">
        <v>6675</v>
      </c>
      <c r="AL62" s="11" t="str">
        <f t="shared" si="1"/>
        <v>phuong.pt6186@gmail.com,</v>
      </c>
      <c r="AN62" s="11" t="str">
        <f>VLOOKUP(A62,[5]Sheet1!$D$1:$H$59,5,0)</f>
        <v>Phú Thọ</v>
      </c>
    </row>
    <row r="63" spans="1:40" ht="84.75" hidden="1" customHeight="1">
      <c r="A63" s="207" t="str">
        <f t="shared" si="0"/>
        <v>Bùi Quốc Lân 11/11/1989</v>
      </c>
      <c r="B63" s="17">
        <v>57</v>
      </c>
      <c r="C63" s="119" t="s">
        <v>1418</v>
      </c>
      <c r="D63" s="200" t="s">
        <v>1405</v>
      </c>
      <c r="E63" s="200" t="s">
        <v>1406</v>
      </c>
      <c r="F63" s="27"/>
      <c r="G63" s="1" t="s">
        <v>1407</v>
      </c>
      <c r="H63" s="16" t="s">
        <v>468</v>
      </c>
      <c r="I63" s="17" t="s">
        <v>55</v>
      </c>
      <c r="J63" s="17" t="s">
        <v>206</v>
      </c>
      <c r="K63" s="17" t="s">
        <v>1126</v>
      </c>
      <c r="L63" s="17"/>
      <c r="M63" s="2" t="s">
        <v>75</v>
      </c>
      <c r="N63" s="2"/>
      <c r="O63" s="17" t="s">
        <v>1408</v>
      </c>
      <c r="P63" s="17" t="s">
        <v>628</v>
      </c>
      <c r="Q63" s="17" t="s">
        <v>154</v>
      </c>
      <c r="R63" s="17" t="s">
        <v>1409</v>
      </c>
      <c r="S63" s="2"/>
      <c r="T63" s="5"/>
      <c r="U63" s="6"/>
      <c r="V63" s="37"/>
      <c r="W63" s="2" t="s">
        <v>36</v>
      </c>
      <c r="X63" s="17" t="s">
        <v>1166</v>
      </c>
      <c r="Y63" s="5"/>
      <c r="Z63" s="2"/>
      <c r="AA63" s="2"/>
      <c r="AB63" s="2"/>
      <c r="AC63" s="2"/>
      <c r="AD63" s="2"/>
      <c r="AE63" s="2"/>
      <c r="AF63" s="1" t="s">
        <v>1410</v>
      </c>
      <c r="AG63" s="110" t="s">
        <v>1411</v>
      </c>
      <c r="AH63" s="163"/>
      <c r="AL63" s="11" t="str">
        <f t="shared" si="1"/>
        <v>buiquoclan@gmail.com,</v>
      </c>
      <c r="AN63" s="11" t="str">
        <f>VLOOKUP(A63,[5]Sheet1!$D$1:$H$59,5,0)</f>
        <v>Lâm Đồng</v>
      </c>
    </row>
    <row r="64" spans="1:40" ht="71.25" hidden="1" customHeight="1">
      <c r="A64" s="207" t="str">
        <f t="shared" si="0"/>
        <v>Nguyễn Văn Lâm 23/02/1991</v>
      </c>
      <c r="B64" s="17">
        <v>58</v>
      </c>
      <c r="C64" s="119" t="s">
        <v>1419</v>
      </c>
      <c r="D64" s="200" t="s">
        <v>789</v>
      </c>
      <c r="E64" s="200" t="s">
        <v>1412</v>
      </c>
      <c r="F64" s="27"/>
      <c r="G64" s="1" t="s">
        <v>1413</v>
      </c>
      <c r="H64" s="16" t="s">
        <v>205</v>
      </c>
      <c r="I64" s="17" t="s">
        <v>55</v>
      </c>
      <c r="J64" s="17" t="s">
        <v>206</v>
      </c>
      <c r="K64" s="17" t="s">
        <v>1126</v>
      </c>
      <c r="L64" s="17"/>
      <c r="M64" s="2" t="s">
        <v>75</v>
      </c>
      <c r="N64" s="2"/>
      <c r="O64" s="17" t="s">
        <v>1414</v>
      </c>
      <c r="P64" s="17" t="s">
        <v>628</v>
      </c>
      <c r="Q64" s="17" t="s">
        <v>154</v>
      </c>
      <c r="R64" s="17" t="s">
        <v>1415</v>
      </c>
      <c r="S64" s="2"/>
      <c r="T64" s="5"/>
      <c r="U64" s="6"/>
      <c r="V64" s="37"/>
      <c r="W64" s="2" t="s">
        <v>36</v>
      </c>
      <c r="X64" s="17" t="s">
        <v>1166</v>
      </c>
      <c r="Y64" s="5"/>
      <c r="Z64" s="2"/>
      <c r="AA64" s="2"/>
      <c r="AB64" s="2"/>
      <c r="AC64" s="2"/>
      <c r="AD64" s="2"/>
      <c r="AE64" s="2"/>
      <c r="AF64" s="1" t="s">
        <v>1416</v>
      </c>
      <c r="AG64" s="110" t="s">
        <v>1417</v>
      </c>
      <c r="AH64" s="163"/>
      <c r="AL64" s="11" t="str">
        <f t="shared" si="1"/>
        <v>nguyenvanlam0291@gmail.com,</v>
      </c>
      <c r="AN64" s="11" t="str">
        <f>VLOOKUP(A64,[5]Sheet1!$D$1:$H$59,5,0)</f>
        <v>Nam Định</v>
      </c>
    </row>
    <row r="65" spans="1:40" ht="79.5" hidden="1" customHeight="1">
      <c r="A65" s="207" t="str">
        <f t="shared" si="0"/>
        <v>Nguyễn Thị Hòa 22/02/1992</v>
      </c>
      <c r="B65" s="17">
        <v>59</v>
      </c>
      <c r="C65" s="16">
        <v>17058297</v>
      </c>
      <c r="D65" s="200" t="s">
        <v>179</v>
      </c>
      <c r="E65" s="200" t="s">
        <v>1420</v>
      </c>
      <c r="F65" s="27" t="s">
        <v>1421</v>
      </c>
      <c r="G65" s="1" t="s">
        <v>1422</v>
      </c>
      <c r="H65" s="16" t="s">
        <v>447</v>
      </c>
      <c r="I65" s="17" t="s">
        <v>149</v>
      </c>
      <c r="J65" s="17" t="s">
        <v>425</v>
      </c>
      <c r="K65" s="17" t="s">
        <v>151</v>
      </c>
      <c r="L65" s="17"/>
      <c r="M65" s="2" t="s">
        <v>457</v>
      </c>
      <c r="N65" s="2"/>
      <c r="O65" s="17" t="s">
        <v>1423</v>
      </c>
      <c r="P65" s="17" t="s">
        <v>699</v>
      </c>
      <c r="Q65" s="17" t="s">
        <v>154</v>
      </c>
      <c r="R65" s="17" t="s">
        <v>1424</v>
      </c>
      <c r="S65" s="2"/>
      <c r="T65" s="5"/>
      <c r="U65" s="6"/>
      <c r="V65" s="37"/>
      <c r="W65" s="2" t="s">
        <v>119</v>
      </c>
      <c r="X65" s="17" t="s">
        <v>796</v>
      </c>
      <c r="Y65" s="5"/>
      <c r="Z65" s="2"/>
      <c r="AA65" s="2"/>
      <c r="AB65" s="2"/>
      <c r="AC65" s="2"/>
      <c r="AD65" s="2"/>
      <c r="AE65" s="2"/>
      <c r="AF65" s="1" t="s">
        <v>1425</v>
      </c>
      <c r="AG65" s="110" t="s">
        <v>1426</v>
      </c>
      <c r="AH65" s="187">
        <v>6675</v>
      </c>
      <c r="AL65" s="11" t="str">
        <f t="shared" si="1"/>
        <v>hoanguyenuebvnu@gmail.com,</v>
      </c>
      <c r="AN65" s="11" t="str">
        <f>VLOOKUP(A65,[5]Sheet1!$D$1:$H$59,5,0)</f>
        <v>Hà Nội</v>
      </c>
    </row>
    <row r="66" spans="1:40" ht="63" hidden="1" customHeight="1">
      <c r="A66" s="207" t="str">
        <f t="shared" si="0"/>
        <v>Trần Mạnh Quyền 23/10/1975</v>
      </c>
      <c r="B66" s="17">
        <v>60</v>
      </c>
      <c r="C66" s="16">
        <v>17058301</v>
      </c>
      <c r="D66" s="200" t="s">
        <v>1427</v>
      </c>
      <c r="E66" s="200" t="s">
        <v>1428</v>
      </c>
      <c r="F66" s="27" t="s">
        <v>1429</v>
      </c>
      <c r="G66" s="1" t="s">
        <v>1430</v>
      </c>
      <c r="H66" s="16" t="s">
        <v>148</v>
      </c>
      <c r="I66" s="17" t="s">
        <v>55</v>
      </c>
      <c r="J66" s="17" t="s">
        <v>425</v>
      </c>
      <c r="K66" s="17" t="s">
        <v>151</v>
      </c>
      <c r="L66" s="17"/>
      <c r="M66" s="2" t="s">
        <v>457</v>
      </c>
      <c r="N66" s="2"/>
      <c r="O66" s="17" t="s">
        <v>1431</v>
      </c>
      <c r="P66" s="17" t="s">
        <v>1398</v>
      </c>
      <c r="Q66" s="17" t="s">
        <v>154</v>
      </c>
      <c r="R66" s="17" t="s">
        <v>1432</v>
      </c>
      <c r="S66" s="2"/>
      <c r="T66" s="5"/>
      <c r="U66" s="6"/>
      <c r="V66" s="37"/>
      <c r="W66" s="2" t="s">
        <v>108</v>
      </c>
      <c r="X66" s="17" t="s">
        <v>796</v>
      </c>
      <c r="Y66" s="5"/>
      <c r="Z66" s="2"/>
      <c r="AA66" s="2"/>
      <c r="AB66" s="2"/>
      <c r="AC66" s="2"/>
      <c r="AD66" s="2"/>
      <c r="AE66" s="2"/>
      <c r="AF66" s="1" t="s">
        <v>1433</v>
      </c>
      <c r="AG66" s="110" t="s">
        <v>1434</v>
      </c>
      <c r="AH66" s="187">
        <v>6675</v>
      </c>
      <c r="AL66" s="11" t="str">
        <f t="shared" si="1"/>
        <v>quyentranmanh@gmail.com,</v>
      </c>
      <c r="AN66" s="11" t="str">
        <f>VLOOKUP(A66,[5]Sheet1!$D$1:$H$59,5,0)</f>
        <v>Bắc Ninh</v>
      </c>
    </row>
    <row r="67" spans="1:40" ht="81.75" hidden="1" customHeight="1">
      <c r="A67" s="207" t="str">
        <f t="shared" si="0"/>
        <v>Nguyễn Khánh Linh 34058</v>
      </c>
      <c r="B67" s="17">
        <v>61</v>
      </c>
      <c r="C67" s="16">
        <v>17058888</v>
      </c>
      <c r="D67" s="200" t="s">
        <v>1453</v>
      </c>
      <c r="E67" s="200" t="s">
        <v>117</v>
      </c>
      <c r="F67" s="27"/>
      <c r="G67" s="201">
        <v>34058</v>
      </c>
      <c r="H67" s="16" t="s">
        <v>1461</v>
      </c>
      <c r="I67" s="17" t="s">
        <v>149</v>
      </c>
      <c r="J67" s="17" t="s">
        <v>206</v>
      </c>
      <c r="K67" s="17" t="s">
        <v>151</v>
      </c>
      <c r="L67" s="17"/>
      <c r="M67" s="2" t="s">
        <v>1457</v>
      </c>
      <c r="N67" s="2"/>
      <c r="O67" s="120" t="s">
        <v>1454</v>
      </c>
      <c r="P67" s="120" t="s">
        <v>1455</v>
      </c>
      <c r="Q67" s="120" t="s">
        <v>61</v>
      </c>
      <c r="R67" s="186" t="s">
        <v>1456</v>
      </c>
      <c r="S67" s="2"/>
      <c r="T67" s="5"/>
      <c r="U67" s="6"/>
      <c r="V67" s="37"/>
      <c r="W67" s="2" t="s">
        <v>1442</v>
      </c>
      <c r="X67" s="17"/>
      <c r="Y67" s="5"/>
      <c r="Z67" s="2"/>
      <c r="AA67" s="2"/>
      <c r="AB67" s="2"/>
      <c r="AC67" s="2"/>
      <c r="AD67" s="2"/>
      <c r="AE67" s="2"/>
      <c r="AF67" s="1"/>
      <c r="AG67" s="110"/>
      <c r="AH67" s="163"/>
      <c r="AL67" s="11" t="str">
        <f t="shared" si="1"/>
        <v>,</v>
      </c>
      <c r="AN67" s="11" t="e">
        <f>VLOOKUP(A67,[5]Sheet1!$D$1:$H$59,5,0)</f>
        <v>#N/A</v>
      </c>
    </row>
    <row r="68" spans="1:40" ht="81.75" customHeight="1">
      <c r="A68" s="207" t="str">
        <f t="shared" si="0"/>
        <v>Vũ Thu Hiền 10/09/1986</v>
      </c>
      <c r="B68" s="17">
        <v>62</v>
      </c>
      <c r="C68" s="16">
        <v>17058296</v>
      </c>
      <c r="D68" s="200" t="s">
        <v>1445</v>
      </c>
      <c r="E68" s="200" t="s">
        <v>1250</v>
      </c>
      <c r="F68" s="27" t="s">
        <v>1446</v>
      </c>
      <c r="G68" s="201" t="s">
        <v>1447</v>
      </c>
      <c r="H68" s="16" t="s">
        <v>205</v>
      </c>
      <c r="I68" s="17" t="s">
        <v>149</v>
      </c>
      <c r="J68" s="17" t="s">
        <v>425</v>
      </c>
      <c r="K68" s="17" t="s">
        <v>151</v>
      </c>
      <c r="L68" s="17"/>
      <c r="M68" s="2"/>
      <c r="N68" s="2"/>
      <c r="O68" s="120" t="s">
        <v>1448</v>
      </c>
      <c r="P68" s="120" t="s">
        <v>1449</v>
      </c>
      <c r="Q68" s="120" t="s">
        <v>154</v>
      </c>
      <c r="R68" s="186" t="s">
        <v>1450</v>
      </c>
      <c r="S68" s="2"/>
      <c r="T68" s="5"/>
      <c r="U68" s="6"/>
      <c r="V68" s="37"/>
      <c r="W68" s="2" t="s">
        <v>36</v>
      </c>
      <c r="X68" s="17" t="s">
        <v>796</v>
      </c>
      <c r="Y68" s="5"/>
      <c r="Z68" s="2"/>
      <c r="AA68" s="2"/>
      <c r="AB68" s="2"/>
      <c r="AC68" s="2"/>
      <c r="AD68" s="2"/>
      <c r="AE68" s="2"/>
      <c r="AF68" s="1" t="s">
        <v>1451</v>
      </c>
      <c r="AG68" s="110" t="s">
        <v>1460</v>
      </c>
      <c r="AH68" s="163">
        <v>6675</v>
      </c>
      <c r="AL68" s="11" t="str">
        <f t="shared" si="1"/>
        <v>hienvt.tlo@vietcombank.com.vn,</v>
      </c>
      <c r="AN68" s="11" t="str">
        <f>VLOOKUP(A68,[5]Sheet1!$D$1:$H$59,5,0)</f>
        <v>Hà Nội</v>
      </c>
    </row>
    <row r="69" spans="1:40" ht="73.5" hidden="1" customHeight="1">
      <c r="A69" s="207" t="str">
        <f t="shared" si="0"/>
        <v>Nguyễn Hữu Hưng 12/12/1974</v>
      </c>
      <c r="B69" s="17">
        <v>63</v>
      </c>
      <c r="C69" s="16" t="s">
        <v>1483</v>
      </c>
      <c r="D69" s="200" t="s">
        <v>1463</v>
      </c>
      <c r="E69" s="200" t="s">
        <v>706</v>
      </c>
      <c r="F69" s="27"/>
      <c r="G69" s="201" t="s">
        <v>1464</v>
      </c>
      <c r="H69" s="16" t="s">
        <v>567</v>
      </c>
      <c r="I69" s="17" t="s">
        <v>55</v>
      </c>
      <c r="J69" s="17" t="s">
        <v>170</v>
      </c>
      <c r="K69" s="17" t="s">
        <v>1126</v>
      </c>
      <c r="L69" s="17"/>
      <c r="M69" s="2"/>
      <c r="N69" s="2"/>
      <c r="O69" s="120" t="s">
        <v>1480</v>
      </c>
      <c r="P69" s="120" t="s">
        <v>852</v>
      </c>
      <c r="Q69" s="120" t="s">
        <v>154</v>
      </c>
      <c r="R69" s="186" t="s">
        <v>1481</v>
      </c>
      <c r="S69" s="2"/>
      <c r="T69" s="5"/>
      <c r="U69" s="6"/>
      <c r="V69" s="37"/>
      <c r="W69" s="2" t="s">
        <v>36</v>
      </c>
      <c r="X69" s="17" t="s">
        <v>1166</v>
      </c>
      <c r="Y69" s="5"/>
      <c r="Z69" s="2"/>
      <c r="AA69" s="2"/>
      <c r="AB69" s="2"/>
      <c r="AC69" s="2"/>
      <c r="AD69" s="2"/>
      <c r="AE69" s="2"/>
      <c r="AF69" s="1" t="s">
        <v>1465</v>
      </c>
      <c r="AG69" s="110" t="s">
        <v>1466</v>
      </c>
      <c r="AH69" s="163"/>
      <c r="AL69" s="11" t="str">
        <f t="shared" si="1"/>
        <v>hungsunny4@gmail.com,</v>
      </c>
      <c r="AN69" s="11"/>
    </row>
    <row r="70" spans="1:40" ht="39" hidden="1" customHeight="1">
      <c r="A70" s="207" t="str">
        <f t="shared" si="0"/>
        <v xml:space="preserve">  </v>
      </c>
      <c r="B70" s="274" t="s">
        <v>1462</v>
      </c>
      <c r="C70" s="274"/>
      <c r="D70" s="274"/>
      <c r="E70" s="274"/>
      <c r="F70" s="274"/>
      <c r="G70" s="274"/>
    </row>
  </sheetData>
  <autoFilter ref="A6:AJ70">
    <filterColumn colId="4">
      <filters>
        <filter val="Hiền"/>
      </filters>
    </filterColumn>
  </autoFilter>
  <mergeCells count="2">
    <mergeCell ref="B4:AF4"/>
    <mergeCell ref="B70:G70"/>
  </mergeCells>
  <hyperlinks>
    <hyperlink ref="AG8" r:id="rId1"/>
    <hyperlink ref="AG9" r:id="rId2"/>
    <hyperlink ref="AG10" r:id="rId3"/>
    <hyperlink ref="AG11" r:id="rId4"/>
    <hyperlink ref="AG12" r:id="rId5"/>
    <hyperlink ref="AG13" r:id="rId6"/>
    <hyperlink ref="AG14" r:id="rId7"/>
    <hyperlink ref="AG15" r:id="rId8"/>
    <hyperlink ref="AG16" r:id="rId9"/>
    <hyperlink ref="AG17" r:id="rId10"/>
    <hyperlink ref="AG18" r:id="rId11"/>
    <hyperlink ref="AG19" r:id="rId12"/>
    <hyperlink ref="AG20" r:id="rId13"/>
    <hyperlink ref="AG21" r:id="rId14"/>
    <hyperlink ref="AG22" r:id="rId15"/>
    <hyperlink ref="AG23" r:id="rId16"/>
    <hyperlink ref="AG24" r:id="rId17"/>
    <hyperlink ref="AG25" r:id="rId18"/>
    <hyperlink ref="AG26" r:id="rId19"/>
    <hyperlink ref="AG27" r:id="rId20"/>
    <hyperlink ref="AG28" r:id="rId21"/>
    <hyperlink ref="AG29" r:id="rId22"/>
    <hyperlink ref="AG30" r:id="rId23"/>
    <hyperlink ref="AG31" r:id="rId24"/>
    <hyperlink ref="AG32" r:id="rId25"/>
    <hyperlink ref="AG33" r:id="rId26"/>
    <hyperlink ref="AG34" r:id="rId27"/>
    <hyperlink ref="AG35" r:id="rId28"/>
    <hyperlink ref="AG36" r:id="rId29"/>
    <hyperlink ref="AG37" r:id="rId30"/>
    <hyperlink ref="AG39" r:id="rId31"/>
    <hyperlink ref="AG40" r:id="rId32"/>
    <hyperlink ref="AG41" r:id="rId33"/>
    <hyperlink ref="AG42" r:id="rId34"/>
    <hyperlink ref="AG43" r:id="rId35"/>
    <hyperlink ref="AG44" r:id="rId36"/>
    <hyperlink ref="AG45" r:id="rId37"/>
    <hyperlink ref="AG46" r:id="rId38"/>
    <hyperlink ref="AG47" r:id="rId39"/>
    <hyperlink ref="AG48" r:id="rId40"/>
    <hyperlink ref="AG49" r:id="rId41"/>
    <hyperlink ref="AG50" r:id="rId42"/>
    <hyperlink ref="AG51" r:id="rId43"/>
    <hyperlink ref="AG52" r:id="rId44"/>
    <hyperlink ref="AG53" r:id="rId45"/>
    <hyperlink ref="AG54" r:id="rId46"/>
    <hyperlink ref="AG55" r:id="rId47"/>
    <hyperlink ref="AG56" r:id="rId48"/>
    <hyperlink ref="AG57" r:id="rId49"/>
    <hyperlink ref="AG58" r:id="rId50"/>
    <hyperlink ref="AG59" r:id="rId51"/>
    <hyperlink ref="AG38" r:id="rId52"/>
    <hyperlink ref="AG60" r:id="rId53"/>
    <hyperlink ref="AG61" r:id="rId54"/>
    <hyperlink ref="AG62" r:id="rId55"/>
    <hyperlink ref="AG63" r:id="rId56"/>
    <hyperlink ref="AG64" r:id="rId57"/>
    <hyperlink ref="AG65" r:id="rId58"/>
    <hyperlink ref="AG66" r:id="rId59"/>
    <hyperlink ref="AG68" r:id="rId60"/>
    <hyperlink ref="AG69" r:id="rId61"/>
  </hyperlinks>
  <pageMargins left="0.19685039370078741" right="0.19685039370078741" top="0.51181102362204722" bottom="0.51181102362204722" header="0" footer="0"/>
  <pageSetup paperSize="9" scale="34" orientation="landscape" r:id="rId62"/>
  <headerFooter>
    <oddFooter>&amp;CTrang &amp;P/&amp;N</oddFooter>
  </headerFooter>
  <rowBreaks count="1" manualBreakCount="1">
    <brk id="54" min="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BreakPreview" zoomScale="70" zoomScaleNormal="55" zoomScaleSheetLayoutView="70" workbookViewId="0">
      <pane ySplit="6" topLeftCell="A7" activePane="bottomLeft" state="frozen"/>
      <selection activeCell="E1" sqref="E1"/>
      <selection pane="bottomLeft" activeCell="M12" sqref="M12"/>
    </sheetView>
  </sheetViews>
  <sheetFormatPr defaultRowHeight="16.5"/>
  <cols>
    <col min="1" max="1" width="12" style="205" customWidth="1"/>
    <col min="2" max="2" width="7" style="4" customWidth="1"/>
    <col min="3" max="3" width="13.5703125" style="4" customWidth="1"/>
    <col min="4" max="4" width="17.7109375" style="31" customWidth="1"/>
    <col min="5" max="5" width="10.85546875" style="31" customWidth="1"/>
    <col min="6" max="6" width="19.7109375" style="4" hidden="1" customWidth="1"/>
    <col min="7" max="7" width="14" style="4" customWidth="1"/>
    <col min="8" max="8" width="11.140625" style="4" customWidth="1"/>
    <col min="9" max="9" width="8.28515625" style="23" customWidth="1"/>
    <col min="10" max="10" width="14.5703125" style="4" customWidth="1"/>
    <col min="11" max="14" width="13.28515625" style="4" customWidth="1"/>
    <col min="15" max="15" width="37.85546875" style="3" customWidth="1"/>
    <col min="16" max="16" width="14" style="4" customWidth="1"/>
    <col min="17" max="18" width="15.85546875" style="4" customWidth="1"/>
    <col min="19" max="19" width="8.85546875" style="10" customWidth="1"/>
    <col min="20" max="20" width="10.85546875" style="4" hidden="1" customWidth="1"/>
    <col min="21" max="21" width="8" style="10" customWidth="1"/>
    <col min="22" max="22" width="10.85546875" style="4" customWidth="1"/>
    <col min="23" max="23" width="10.5703125" style="4" customWidth="1"/>
    <col min="24" max="24" width="20.42578125" style="23" customWidth="1"/>
    <col min="25" max="25" width="16.5703125" style="4" customWidth="1"/>
    <col min="26" max="26" width="15.140625" style="4" customWidth="1"/>
    <col min="27" max="27" width="13.42578125" style="4" customWidth="1"/>
    <col min="28" max="28" width="12.28515625" style="4" customWidth="1"/>
    <col min="29" max="29" width="14.85546875" style="4" customWidth="1"/>
    <col min="30" max="30" width="13" style="4" customWidth="1"/>
    <col min="31" max="31" width="12.28515625" style="4" customWidth="1"/>
    <col min="32" max="32" width="10.7109375" style="4" customWidth="1"/>
    <col min="33" max="33" width="12.5703125" style="4" customWidth="1"/>
    <col min="34" max="34" width="17.28515625" style="165" customWidth="1"/>
    <col min="35" max="16384" width="9.140625" style="4"/>
  </cols>
  <sheetData>
    <row r="1" spans="1:40" ht="20.25" customHeight="1">
      <c r="B1" s="11" t="s">
        <v>10</v>
      </c>
      <c r="D1" s="9"/>
      <c r="E1" s="9"/>
      <c r="AH1" s="123"/>
    </row>
    <row r="2" spans="1:40" ht="19.5" customHeight="1">
      <c r="B2" s="19" t="s">
        <v>9</v>
      </c>
      <c r="D2" s="9"/>
      <c r="E2" s="9"/>
      <c r="AH2" s="123"/>
    </row>
    <row r="3" spans="1:40" ht="21.75" customHeight="1">
      <c r="D3" s="9"/>
      <c r="E3" s="9"/>
      <c r="AH3" s="123"/>
    </row>
    <row r="4" spans="1:40" s="11" customFormat="1" ht="51.75" customHeight="1">
      <c r="A4" s="206"/>
      <c r="B4" s="273" t="s">
        <v>1074</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H4" s="123"/>
    </row>
    <row r="5" spans="1:40" s="11" customFormat="1" ht="7.5" customHeight="1">
      <c r="A5" s="206"/>
      <c r="B5" s="12"/>
      <c r="D5" s="13"/>
      <c r="E5" s="13"/>
      <c r="I5" s="24"/>
      <c r="O5" s="3"/>
      <c r="S5" s="14"/>
      <c r="U5" s="14"/>
      <c r="X5" s="24"/>
      <c r="AH5" s="123"/>
    </row>
    <row r="6" spans="1:40" s="11" customFormat="1" ht="117.75" customHeight="1">
      <c r="A6" s="206"/>
      <c r="B6" s="20" t="s">
        <v>32</v>
      </c>
      <c r="C6" s="20" t="s">
        <v>12</v>
      </c>
      <c r="D6" s="21" t="s">
        <v>11</v>
      </c>
      <c r="E6" s="21"/>
      <c r="F6" s="21" t="s">
        <v>11</v>
      </c>
      <c r="G6" s="20" t="s">
        <v>0</v>
      </c>
      <c r="H6" s="20" t="s">
        <v>1</v>
      </c>
      <c r="I6" s="20" t="s">
        <v>2</v>
      </c>
      <c r="J6" s="20" t="s">
        <v>3</v>
      </c>
      <c r="K6" s="20" t="s">
        <v>4</v>
      </c>
      <c r="L6" s="20" t="s">
        <v>5</v>
      </c>
      <c r="M6" s="20" t="s">
        <v>7</v>
      </c>
      <c r="N6" s="20" t="s">
        <v>30</v>
      </c>
      <c r="O6" s="20" t="s">
        <v>6</v>
      </c>
      <c r="P6" s="20" t="s">
        <v>13</v>
      </c>
      <c r="Q6" s="20" t="s">
        <v>14</v>
      </c>
      <c r="R6" s="20" t="s">
        <v>19</v>
      </c>
      <c r="S6" s="22" t="s">
        <v>17</v>
      </c>
      <c r="T6" s="20" t="s">
        <v>29</v>
      </c>
      <c r="U6" s="22" t="s">
        <v>15</v>
      </c>
      <c r="V6" s="20" t="s">
        <v>16</v>
      </c>
      <c r="W6" s="20" t="s">
        <v>31</v>
      </c>
      <c r="X6" s="20" t="s">
        <v>18</v>
      </c>
      <c r="Y6" s="20" t="s">
        <v>20</v>
      </c>
      <c r="Z6" s="20" t="s">
        <v>24</v>
      </c>
      <c r="AA6" s="20" t="s">
        <v>25</v>
      </c>
      <c r="AB6" s="20" t="s">
        <v>26</v>
      </c>
      <c r="AC6" s="20" t="s">
        <v>27</v>
      </c>
      <c r="AD6" s="20" t="s">
        <v>28</v>
      </c>
      <c r="AE6" s="20" t="s">
        <v>21</v>
      </c>
      <c r="AF6" s="20" t="s">
        <v>22</v>
      </c>
      <c r="AG6" s="20" t="s">
        <v>23</v>
      </c>
      <c r="AH6" s="17" t="s">
        <v>8</v>
      </c>
    </row>
    <row r="7" spans="1:40" ht="81.75" customHeight="1">
      <c r="A7" s="207" t="str">
        <f t="shared" ref="A7:A8" si="0">TRIM(D7)&amp;" "&amp;TRIM(E7)&amp;" "&amp;TRIM(G7)</f>
        <v>Nguyễn Minh Chi 30/07/1986</v>
      </c>
      <c r="B7" s="17">
        <v>1</v>
      </c>
      <c r="C7" s="209">
        <v>16055082</v>
      </c>
      <c r="D7" s="209" t="s">
        <v>1435</v>
      </c>
      <c r="E7" s="209" t="s">
        <v>1436</v>
      </c>
      <c r="F7" s="210"/>
      <c r="G7" s="211" t="s">
        <v>1437</v>
      </c>
      <c r="H7" s="16" t="s">
        <v>205</v>
      </c>
      <c r="I7" s="17" t="s">
        <v>149</v>
      </c>
      <c r="J7" s="17" t="s">
        <v>170</v>
      </c>
      <c r="K7" s="17" t="s">
        <v>151</v>
      </c>
      <c r="L7" s="29" t="s">
        <v>207</v>
      </c>
      <c r="M7" s="17" t="s">
        <v>170</v>
      </c>
      <c r="N7" s="17" t="s">
        <v>1469</v>
      </c>
      <c r="O7" s="17" t="s">
        <v>1438</v>
      </c>
      <c r="P7" s="17" t="s">
        <v>1439</v>
      </c>
      <c r="Q7" s="17" t="s">
        <v>1440</v>
      </c>
      <c r="R7" s="214" t="s">
        <v>1441</v>
      </c>
      <c r="S7" s="17" t="s">
        <v>1473</v>
      </c>
      <c r="T7" s="212"/>
      <c r="U7" s="213" t="s">
        <v>1474</v>
      </c>
      <c r="V7" s="37" t="s">
        <v>1475</v>
      </c>
      <c r="W7" s="17" t="s">
        <v>1442</v>
      </c>
      <c r="X7" s="17" t="s">
        <v>63</v>
      </c>
      <c r="Y7" s="212" t="s">
        <v>1476</v>
      </c>
      <c r="Z7" s="17" t="s">
        <v>1477</v>
      </c>
      <c r="AA7" s="17" t="s">
        <v>520</v>
      </c>
      <c r="AB7" s="17" t="s">
        <v>1478</v>
      </c>
      <c r="AC7" s="17" t="s">
        <v>1171</v>
      </c>
      <c r="AD7" s="17" t="s">
        <v>814</v>
      </c>
      <c r="AE7" s="29" t="s">
        <v>1471</v>
      </c>
      <c r="AF7" s="29" t="s">
        <v>1479</v>
      </c>
      <c r="AG7" s="110" t="s">
        <v>1444</v>
      </c>
      <c r="AH7" s="163"/>
      <c r="AN7" s="11" t="e">
        <f>VLOOKUP(A7,[5]Sheet1!$D$1:$H$59,5,0)</f>
        <v>#N/A</v>
      </c>
    </row>
    <row r="8" spans="1:40" ht="39" customHeight="1">
      <c r="A8" s="207" t="str">
        <f t="shared" si="0"/>
        <v xml:space="preserve">  </v>
      </c>
      <c r="B8" s="274" t="s">
        <v>1472</v>
      </c>
      <c r="C8" s="274"/>
      <c r="D8" s="274"/>
      <c r="E8" s="274"/>
      <c r="F8" s="274"/>
      <c r="G8" s="274"/>
    </row>
  </sheetData>
  <mergeCells count="2">
    <mergeCell ref="B4:AF4"/>
    <mergeCell ref="B8:G8"/>
  </mergeCells>
  <hyperlinks>
    <hyperlink ref="AG7" r:id="rId1"/>
  </hyperlinks>
  <pageMargins left="0.19685039370078741" right="0.19685039370078741" top="0.51181102362204722" bottom="0.51181102362204722" header="0" footer="0"/>
  <pageSetup paperSize="9" scale="34" orientation="landscape" r:id="rId2"/>
  <headerFooter>
    <oddFooter>&amp;CTrang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tabSelected="1" zoomScale="80" zoomScaleNormal="80" zoomScaleSheetLayoutView="55" workbookViewId="0">
      <pane ySplit="7" topLeftCell="A8" activePane="bottomLeft" state="frozen"/>
      <selection activeCell="E1" sqref="E1"/>
      <selection pane="bottomLeft" activeCell="A5" sqref="A5:O5"/>
    </sheetView>
  </sheetViews>
  <sheetFormatPr defaultRowHeight="16.5"/>
  <cols>
    <col min="1" max="1" width="7" style="60" customWidth="1"/>
    <col min="2" max="2" width="12.7109375" style="60" customWidth="1"/>
    <col min="3" max="3" width="17.7109375" style="156" customWidth="1"/>
    <col min="4" max="4" width="9" style="156" customWidth="1"/>
    <col min="5" max="5" width="12.140625" style="60" customWidth="1"/>
    <col min="6" max="6" width="11.140625" style="60" customWidth="1"/>
    <col min="7" max="7" width="7" style="62" customWidth="1"/>
    <col min="8" max="8" width="13.28515625" style="60" customWidth="1"/>
    <col min="9" max="9" width="14.5703125" style="60" customWidth="1"/>
    <col min="10" max="10" width="12.42578125" style="60" customWidth="1"/>
    <col min="11" max="11" width="25.28515625" style="62" customWidth="1"/>
    <col min="12" max="12" width="10.85546875" style="64" customWidth="1"/>
    <col min="13" max="13" width="8" style="64" customWidth="1"/>
    <col min="14" max="15" width="8.85546875" style="60" customWidth="1"/>
    <col min="16" max="17" width="12.42578125" style="242" customWidth="1"/>
    <col min="18" max="18" width="10.85546875" style="8" hidden="1" customWidth="1"/>
    <col min="19" max="19" width="10.140625" style="8" hidden="1" customWidth="1"/>
    <col min="20" max="20" width="37.85546875" style="225" hidden="1" customWidth="1"/>
    <col min="21" max="21" width="14" style="8" hidden="1" customWidth="1"/>
    <col min="22" max="23" width="15.85546875" style="8" hidden="1" customWidth="1"/>
    <col min="24" max="24" width="10.5703125" style="8" hidden="1" customWidth="1"/>
    <col min="25" max="25" width="17.5703125" style="217" hidden="1" customWidth="1"/>
    <col min="26" max="26" width="16.5703125" style="8" hidden="1" customWidth="1"/>
    <col min="27" max="28" width="11.85546875" style="8" hidden="1" customWidth="1"/>
    <col min="29" max="29" width="10.85546875" style="8" hidden="1" customWidth="1"/>
    <col min="30" max="30" width="12.140625" style="8" hidden="1" customWidth="1"/>
    <col min="31" max="31" width="10.7109375" style="8" hidden="1" customWidth="1"/>
    <col min="32" max="32" width="11.42578125" style="8" hidden="1" customWidth="1"/>
    <col min="33" max="33" width="21.5703125" style="8" hidden="1" customWidth="1"/>
    <col min="34" max="34" width="28" style="8" hidden="1" customWidth="1"/>
    <col min="35" max="35" width="11.42578125" style="221" hidden="1" customWidth="1"/>
    <col min="36" max="41" width="9.140625" style="4" hidden="1" customWidth="1"/>
    <col min="42" max="50" width="0" style="4" hidden="1" customWidth="1"/>
    <col min="51" max="16384" width="9.140625" style="4"/>
  </cols>
  <sheetData>
    <row r="1" spans="1:41" ht="20.25" customHeight="1">
      <c r="A1" s="59" t="s">
        <v>10</v>
      </c>
      <c r="B1" s="59"/>
      <c r="C1" s="138"/>
      <c r="D1" s="135"/>
      <c r="J1" s="279" t="s">
        <v>1647</v>
      </c>
      <c r="K1" s="279"/>
      <c r="L1" s="279"/>
      <c r="M1" s="279"/>
      <c r="N1" s="279"/>
      <c r="O1" s="279"/>
      <c r="AI1" s="218"/>
    </row>
    <row r="2" spans="1:41" ht="19.5" customHeight="1">
      <c r="A2" s="65" t="s">
        <v>9</v>
      </c>
      <c r="B2" s="59"/>
      <c r="C2" s="138"/>
      <c r="D2" s="135"/>
      <c r="J2" s="279" t="s">
        <v>1648</v>
      </c>
      <c r="K2" s="279"/>
      <c r="L2" s="279"/>
      <c r="M2" s="279"/>
      <c r="N2" s="279"/>
      <c r="O2" s="279"/>
      <c r="AI2" s="218"/>
    </row>
    <row r="3" spans="1:41" ht="17.25" customHeight="1">
      <c r="A3" s="276"/>
      <c r="B3" s="276"/>
      <c r="C3" s="276"/>
      <c r="D3" s="135"/>
      <c r="J3" s="276"/>
      <c r="K3" s="276"/>
      <c r="L3" s="276"/>
      <c r="M3" s="276"/>
      <c r="N3" s="276"/>
      <c r="O3" s="276"/>
      <c r="AI3" s="218"/>
    </row>
    <row r="4" spans="1:41" s="11" customFormat="1" ht="26.25" customHeight="1">
      <c r="A4" s="277" t="s">
        <v>1657</v>
      </c>
      <c r="B4" s="277"/>
      <c r="C4" s="277"/>
      <c r="D4" s="277"/>
      <c r="E4" s="277"/>
      <c r="F4" s="277"/>
      <c r="G4" s="277"/>
      <c r="H4" s="277"/>
      <c r="I4" s="277"/>
      <c r="J4" s="277"/>
      <c r="K4" s="277"/>
      <c r="L4" s="277"/>
      <c r="M4" s="277"/>
      <c r="N4" s="277"/>
      <c r="O4" s="277"/>
      <c r="P4" s="243"/>
      <c r="Q4" s="243"/>
      <c r="R4" s="226"/>
      <c r="S4" s="224"/>
      <c r="T4" s="224"/>
      <c r="U4" s="224"/>
      <c r="V4" s="224"/>
      <c r="W4" s="224"/>
      <c r="X4" s="224"/>
      <c r="Y4" s="224"/>
      <c r="Z4" s="224"/>
      <c r="AA4" s="224"/>
      <c r="AB4" s="224"/>
      <c r="AC4" s="224"/>
      <c r="AD4" s="224"/>
      <c r="AE4" s="224"/>
      <c r="AF4" s="224"/>
      <c r="AG4" s="224"/>
      <c r="AH4" s="51"/>
      <c r="AI4" s="218"/>
    </row>
    <row r="5" spans="1:41" s="11" customFormat="1" ht="26.25" customHeight="1">
      <c r="A5" s="280" t="s">
        <v>1658</v>
      </c>
      <c r="B5" s="280"/>
      <c r="C5" s="280"/>
      <c r="D5" s="280"/>
      <c r="E5" s="280"/>
      <c r="F5" s="280"/>
      <c r="G5" s="280"/>
      <c r="H5" s="280"/>
      <c r="I5" s="280"/>
      <c r="J5" s="280"/>
      <c r="K5" s="280"/>
      <c r="L5" s="280"/>
      <c r="M5" s="280"/>
      <c r="N5" s="280"/>
      <c r="O5" s="280"/>
      <c r="P5" s="243"/>
      <c r="Q5" s="243"/>
      <c r="R5" s="226"/>
      <c r="S5" s="224"/>
      <c r="T5" s="224"/>
      <c r="U5" s="224"/>
      <c r="V5" s="224"/>
      <c r="W5" s="224"/>
      <c r="X5" s="224"/>
      <c r="Y5" s="224"/>
      <c r="Z5" s="224"/>
      <c r="AA5" s="224"/>
      <c r="AB5" s="224"/>
      <c r="AC5" s="224"/>
      <c r="AD5" s="224"/>
      <c r="AE5" s="224"/>
      <c r="AF5" s="224"/>
      <c r="AG5" s="224"/>
      <c r="AH5" s="51"/>
      <c r="AI5" s="218"/>
    </row>
    <row r="6" spans="1:41" s="11" customFormat="1" ht="14.25" customHeight="1">
      <c r="A6" s="66"/>
      <c r="B6" s="59"/>
      <c r="C6" s="138"/>
      <c r="D6" s="138"/>
      <c r="E6" s="59"/>
      <c r="F6" s="59"/>
      <c r="G6" s="68"/>
      <c r="H6" s="59"/>
      <c r="I6" s="59"/>
      <c r="J6" s="59"/>
      <c r="K6" s="68"/>
      <c r="L6" s="69"/>
      <c r="M6" s="69"/>
      <c r="N6" s="59"/>
      <c r="O6" s="59"/>
      <c r="P6" s="244"/>
      <c r="Q6" s="244"/>
      <c r="R6" s="51"/>
      <c r="S6" s="51"/>
      <c r="T6" s="225"/>
      <c r="U6" s="51"/>
      <c r="V6" s="51"/>
      <c r="W6" s="51"/>
      <c r="X6" s="51"/>
      <c r="Y6" s="219"/>
      <c r="Z6" s="51"/>
      <c r="AA6" s="51"/>
      <c r="AB6" s="51"/>
      <c r="AC6" s="51"/>
      <c r="AD6" s="51"/>
      <c r="AE6" s="51"/>
      <c r="AF6" s="51"/>
      <c r="AG6" s="51"/>
      <c r="AH6" s="51"/>
      <c r="AI6" s="218"/>
    </row>
    <row r="7" spans="1:41" s="11" customFormat="1" ht="97.5" customHeight="1">
      <c r="A7" s="70" t="s">
        <v>1634</v>
      </c>
      <c r="B7" s="70" t="s">
        <v>12</v>
      </c>
      <c r="C7" s="245" t="s">
        <v>11</v>
      </c>
      <c r="D7" s="246"/>
      <c r="E7" s="70" t="s">
        <v>0</v>
      </c>
      <c r="F7" s="70" t="s">
        <v>1</v>
      </c>
      <c r="G7" s="70" t="s">
        <v>2</v>
      </c>
      <c r="H7" s="70" t="s">
        <v>4</v>
      </c>
      <c r="I7" s="70" t="s">
        <v>3</v>
      </c>
      <c r="J7" s="70" t="s">
        <v>1649</v>
      </c>
      <c r="K7" s="70" t="s">
        <v>18</v>
      </c>
      <c r="L7" s="73" t="s">
        <v>17</v>
      </c>
      <c r="M7" s="73" t="s">
        <v>15</v>
      </c>
      <c r="N7" s="70" t="s">
        <v>16</v>
      </c>
      <c r="O7" s="70" t="s">
        <v>8</v>
      </c>
      <c r="P7" s="234">
        <f>SUBTOTAL(9,P9:P70)</f>
        <v>58</v>
      </c>
      <c r="Q7" s="234"/>
      <c r="R7" s="220" t="s">
        <v>29</v>
      </c>
      <c r="S7" s="220" t="s">
        <v>7</v>
      </c>
      <c r="T7" s="220" t="s">
        <v>6</v>
      </c>
      <c r="U7" s="220" t="s">
        <v>13</v>
      </c>
      <c r="V7" s="220" t="s">
        <v>14</v>
      </c>
      <c r="W7" s="220" t="s">
        <v>19</v>
      </c>
      <c r="X7" s="222" t="s">
        <v>31</v>
      </c>
      <c r="Y7" s="220" t="s">
        <v>18</v>
      </c>
      <c r="Z7" s="220" t="s">
        <v>20</v>
      </c>
      <c r="AA7" s="220" t="s">
        <v>24</v>
      </c>
      <c r="AB7" s="220" t="s">
        <v>25</v>
      </c>
      <c r="AC7" s="220" t="s">
        <v>26</v>
      </c>
      <c r="AD7" s="220" t="s">
        <v>27</v>
      </c>
      <c r="AE7" s="220" t="s">
        <v>28</v>
      </c>
      <c r="AF7" s="220" t="s">
        <v>21</v>
      </c>
      <c r="AG7" s="220" t="s">
        <v>22</v>
      </c>
      <c r="AH7" s="220" t="s">
        <v>23</v>
      </c>
      <c r="AI7" s="25" t="s">
        <v>8</v>
      </c>
    </row>
    <row r="8" spans="1:41" s="11" customFormat="1" ht="30.75" customHeight="1">
      <c r="A8" s="70" t="s">
        <v>1636</v>
      </c>
      <c r="B8" s="247" t="s">
        <v>1637</v>
      </c>
      <c r="C8" s="248"/>
      <c r="D8" s="249"/>
      <c r="E8" s="70"/>
      <c r="F8" s="70"/>
      <c r="G8" s="70"/>
      <c r="H8" s="70"/>
      <c r="I8" s="70"/>
      <c r="J8" s="70"/>
      <c r="K8" s="233" t="s">
        <v>1638</v>
      </c>
      <c r="L8" s="73"/>
      <c r="M8" s="73"/>
      <c r="N8" s="70"/>
      <c r="O8" s="70"/>
      <c r="P8" s="234"/>
      <c r="Q8" s="234"/>
      <c r="R8" s="220"/>
      <c r="S8" s="220"/>
      <c r="T8" s="220"/>
      <c r="U8" s="220"/>
      <c r="V8" s="220"/>
      <c r="W8" s="220"/>
      <c r="X8" s="222"/>
      <c r="Y8" s="220"/>
      <c r="Z8" s="220"/>
      <c r="AA8" s="220"/>
      <c r="AB8" s="220"/>
      <c r="AC8" s="220"/>
      <c r="AD8" s="220"/>
      <c r="AE8" s="220"/>
      <c r="AF8" s="220"/>
      <c r="AG8" s="220"/>
      <c r="AH8" s="220"/>
      <c r="AI8" s="25"/>
    </row>
    <row r="9" spans="1:41" s="269" customFormat="1" ht="76.5" customHeight="1">
      <c r="A9" s="255">
        <v>1</v>
      </c>
      <c r="B9" s="255">
        <v>17058295</v>
      </c>
      <c r="C9" s="256" t="s">
        <v>144</v>
      </c>
      <c r="D9" s="257" t="s">
        <v>412</v>
      </c>
      <c r="E9" s="258" t="s">
        <v>1389</v>
      </c>
      <c r="F9" s="255" t="s">
        <v>593</v>
      </c>
      <c r="G9" s="255" t="s">
        <v>149</v>
      </c>
      <c r="H9" s="255" t="s">
        <v>151</v>
      </c>
      <c r="I9" s="255" t="s">
        <v>425</v>
      </c>
      <c r="J9" s="255" t="s">
        <v>1469</v>
      </c>
      <c r="K9" s="255" t="s">
        <v>796</v>
      </c>
      <c r="L9" s="255" t="s">
        <v>1622</v>
      </c>
      <c r="M9" s="259" t="s">
        <v>1590</v>
      </c>
      <c r="N9" s="260" t="s">
        <v>1475</v>
      </c>
      <c r="O9" s="260"/>
      <c r="P9" s="261">
        <v>1</v>
      </c>
      <c r="Q9" s="262"/>
      <c r="R9" s="263"/>
      <c r="S9" s="264" t="s">
        <v>457</v>
      </c>
      <c r="T9" s="264" t="s">
        <v>1390</v>
      </c>
      <c r="U9" s="264" t="s">
        <v>684</v>
      </c>
      <c r="V9" s="264" t="s">
        <v>154</v>
      </c>
      <c r="W9" s="264" t="s">
        <v>1391</v>
      </c>
      <c r="X9" s="265" t="s">
        <v>36</v>
      </c>
      <c r="Y9" s="264" t="s">
        <v>796</v>
      </c>
      <c r="Z9" s="263" t="s">
        <v>1571</v>
      </c>
      <c r="AA9" s="264" t="s">
        <v>1572</v>
      </c>
      <c r="AB9" s="264" t="s">
        <v>1573</v>
      </c>
      <c r="AC9" s="264" t="s">
        <v>1574</v>
      </c>
      <c r="AD9" s="264" t="s">
        <v>919</v>
      </c>
      <c r="AE9" s="264" t="s">
        <v>1575</v>
      </c>
      <c r="AF9" s="264" t="s">
        <v>1484</v>
      </c>
      <c r="AG9" s="266" t="s">
        <v>1392</v>
      </c>
      <c r="AH9" s="267" t="s">
        <v>1393</v>
      </c>
      <c r="AI9" s="268">
        <v>6675</v>
      </c>
      <c r="AM9" s="269" t="str">
        <f>AH9&amp;","</f>
        <v>hant12.win@gmail.com,</v>
      </c>
      <c r="AO9" s="269" t="e">
        <f>VLOOKUP(#REF!,[5]Sheet1!$D$1:$H$59,5,0)</f>
        <v>#REF!</v>
      </c>
    </row>
    <row r="10" spans="1:41" s="269" customFormat="1" ht="76.5" customHeight="1">
      <c r="A10" s="255">
        <v>2</v>
      </c>
      <c r="B10" s="255">
        <v>17058296</v>
      </c>
      <c r="C10" s="256" t="s">
        <v>1445</v>
      </c>
      <c r="D10" s="257" t="s">
        <v>1250</v>
      </c>
      <c r="E10" s="258" t="s">
        <v>1447</v>
      </c>
      <c r="F10" s="255" t="s">
        <v>205</v>
      </c>
      <c r="G10" s="255" t="s">
        <v>149</v>
      </c>
      <c r="H10" s="255" t="s">
        <v>151</v>
      </c>
      <c r="I10" s="255" t="s">
        <v>425</v>
      </c>
      <c r="J10" s="255" t="s">
        <v>1469</v>
      </c>
      <c r="K10" s="255" t="s">
        <v>796</v>
      </c>
      <c r="L10" s="258" t="s">
        <v>1654</v>
      </c>
      <c r="M10" s="259" t="s">
        <v>1594</v>
      </c>
      <c r="N10" s="260" t="s">
        <v>1475</v>
      </c>
      <c r="O10" s="260"/>
      <c r="P10" s="261">
        <v>1</v>
      </c>
      <c r="Q10" s="262"/>
      <c r="R10" s="263"/>
      <c r="S10" s="264"/>
      <c r="T10" s="264" t="s">
        <v>1448</v>
      </c>
      <c r="U10" s="264" t="s">
        <v>1449</v>
      </c>
      <c r="V10" s="264" t="s">
        <v>154</v>
      </c>
      <c r="W10" s="264" t="s">
        <v>1450</v>
      </c>
      <c r="X10" s="265" t="s">
        <v>36</v>
      </c>
      <c r="Y10" s="264" t="s">
        <v>796</v>
      </c>
      <c r="Z10" s="263" t="s">
        <v>1586</v>
      </c>
      <c r="AA10" s="264" t="s">
        <v>1572</v>
      </c>
      <c r="AB10" s="264" t="s">
        <v>1575</v>
      </c>
      <c r="AC10" s="264" t="s">
        <v>1574</v>
      </c>
      <c r="AD10" s="264" t="s">
        <v>919</v>
      </c>
      <c r="AE10" s="264" t="s">
        <v>1573</v>
      </c>
      <c r="AF10" s="264" t="s">
        <v>1484</v>
      </c>
      <c r="AG10" s="266" t="s">
        <v>1451</v>
      </c>
      <c r="AH10" s="267" t="s">
        <v>1460</v>
      </c>
      <c r="AI10" s="268">
        <v>6675</v>
      </c>
      <c r="AM10" s="269" t="str">
        <f>AH10&amp;","</f>
        <v>hienvt.tlo@vietcombank.com.vn,</v>
      </c>
      <c r="AO10" s="269" t="e">
        <f>VLOOKUP(#REF!,[5]Sheet1!$D$1:$H$59,5,0)</f>
        <v>#REF!</v>
      </c>
    </row>
    <row r="11" spans="1:41" s="269" customFormat="1" ht="76.5" customHeight="1">
      <c r="A11" s="255">
        <v>3</v>
      </c>
      <c r="B11" s="255">
        <v>17058297</v>
      </c>
      <c r="C11" s="256" t="s">
        <v>179</v>
      </c>
      <c r="D11" s="257" t="s">
        <v>1420</v>
      </c>
      <c r="E11" s="258" t="s">
        <v>1422</v>
      </c>
      <c r="F11" s="255" t="s">
        <v>447</v>
      </c>
      <c r="G11" s="255" t="s">
        <v>149</v>
      </c>
      <c r="H11" s="255" t="s">
        <v>151</v>
      </c>
      <c r="I11" s="255" t="s">
        <v>425</v>
      </c>
      <c r="J11" s="255" t="s">
        <v>1469</v>
      </c>
      <c r="K11" s="255" t="s">
        <v>796</v>
      </c>
      <c r="L11" s="255" t="s">
        <v>1623</v>
      </c>
      <c r="M11" s="259">
        <v>9</v>
      </c>
      <c r="N11" s="260" t="s">
        <v>1470</v>
      </c>
      <c r="O11" s="260"/>
      <c r="P11" s="261">
        <v>1</v>
      </c>
      <c r="Q11" s="262"/>
      <c r="R11" s="263"/>
      <c r="S11" s="264" t="s">
        <v>457</v>
      </c>
      <c r="T11" s="264" t="s">
        <v>1423</v>
      </c>
      <c r="U11" s="264" t="s">
        <v>699</v>
      </c>
      <c r="V11" s="264" t="s">
        <v>154</v>
      </c>
      <c r="W11" s="264" t="s">
        <v>1424</v>
      </c>
      <c r="X11" s="265" t="s">
        <v>119</v>
      </c>
      <c r="Y11" s="264" t="s">
        <v>796</v>
      </c>
      <c r="Z11" s="263" t="s">
        <v>1584</v>
      </c>
      <c r="AA11" s="264" t="s">
        <v>1572</v>
      </c>
      <c r="AB11" s="264" t="s">
        <v>1573</v>
      </c>
      <c r="AC11" s="264" t="s">
        <v>1575</v>
      </c>
      <c r="AD11" s="264" t="s">
        <v>919</v>
      </c>
      <c r="AE11" s="264" t="s">
        <v>1574</v>
      </c>
      <c r="AF11" s="264" t="s">
        <v>1484</v>
      </c>
      <c r="AG11" s="266" t="s">
        <v>1425</v>
      </c>
      <c r="AH11" s="267" t="s">
        <v>1426</v>
      </c>
      <c r="AI11" s="268">
        <v>6675</v>
      </c>
      <c r="AM11" s="269" t="str">
        <f>AH11&amp;","</f>
        <v>hoanguyenuebvnu@gmail.com,</v>
      </c>
      <c r="AO11" s="269" t="e">
        <f>VLOOKUP(#REF!,[5]Sheet1!$D$1:$H$59,5,0)</f>
        <v>#REF!</v>
      </c>
    </row>
    <row r="12" spans="1:41" s="269" customFormat="1" ht="76.5" customHeight="1">
      <c r="A12" s="255">
        <v>4</v>
      </c>
      <c r="B12" s="255">
        <v>17058300</v>
      </c>
      <c r="C12" s="256" t="s">
        <v>1394</v>
      </c>
      <c r="D12" s="257" t="s">
        <v>184</v>
      </c>
      <c r="E12" s="258" t="s">
        <v>1396</v>
      </c>
      <c r="F12" s="255" t="s">
        <v>472</v>
      </c>
      <c r="G12" s="255" t="s">
        <v>55</v>
      </c>
      <c r="H12" s="255" t="s">
        <v>151</v>
      </c>
      <c r="I12" s="255" t="s">
        <v>425</v>
      </c>
      <c r="J12" s="255" t="s">
        <v>1469</v>
      </c>
      <c r="K12" s="255" t="s">
        <v>796</v>
      </c>
      <c r="L12" s="255" t="s">
        <v>1602</v>
      </c>
      <c r="M12" s="259" t="s">
        <v>1609</v>
      </c>
      <c r="N12" s="260" t="s">
        <v>1635</v>
      </c>
      <c r="O12" s="260"/>
      <c r="P12" s="261">
        <v>1</v>
      </c>
      <c r="Q12" s="262"/>
      <c r="R12" s="263"/>
      <c r="S12" s="264" t="s">
        <v>457</v>
      </c>
      <c r="T12" s="264" t="s">
        <v>1397</v>
      </c>
      <c r="U12" s="264" t="s">
        <v>1398</v>
      </c>
      <c r="V12" s="264" t="s">
        <v>154</v>
      </c>
      <c r="W12" s="264" t="s">
        <v>1399</v>
      </c>
      <c r="X12" s="265" t="s">
        <v>36</v>
      </c>
      <c r="Y12" s="264" t="s">
        <v>796</v>
      </c>
      <c r="Z12" s="263" t="s">
        <v>1576</v>
      </c>
      <c r="AA12" s="264" t="s">
        <v>1577</v>
      </c>
      <c r="AB12" s="264" t="s">
        <v>1578</v>
      </c>
      <c r="AC12" s="264" t="s">
        <v>1579</v>
      </c>
      <c r="AD12" s="264" t="s">
        <v>1580</v>
      </c>
      <c r="AE12" s="264" t="s">
        <v>1581</v>
      </c>
      <c r="AF12" s="264" t="s">
        <v>1493</v>
      </c>
      <c r="AG12" s="266" t="s">
        <v>1400</v>
      </c>
      <c r="AH12" s="267" t="s">
        <v>1401</v>
      </c>
      <c r="AI12" s="268">
        <v>6675</v>
      </c>
      <c r="AM12" s="269" t="str">
        <f>AH12&amp;","</f>
        <v>phuong.pt6186@gmail.com,</v>
      </c>
      <c r="AO12" s="269" t="e">
        <f>VLOOKUP(#REF!,[5]Sheet1!$D$1:$H$59,5,0)</f>
        <v>#REF!</v>
      </c>
    </row>
    <row r="13" spans="1:41" s="269" customFormat="1" ht="76.5" customHeight="1">
      <c r="A13" s="255">
        <v>5</v>
      </c>
      <c r="B13" s="255">
        <v>17058301</v>
      </c>
      <c r="C13" s="256" t="s">
        <v>1427</v>
      </c>
      <c r="D13" s="257" t="s">
        <v>1428</v>
      </c>
      <c r="E13" s="258" t="s">
        <v>1430</v>
      </c>
      <c r="F13" s="255" t="s">
        <v>148</v>
      </c>
      <c r="G13" s="255" t="s">
        <v>55</v>
      </c>
      <c r="H13" s="255" t="s">
        <v>151</v>
      </c>
      <c r="I13" s="255" t="s">
        <v>425</v>
      </c>
      <c r="J13" s="255" t="s">
        <v>1469</v>
      </c>
      <c r="K13" s="255" t="s">
        <v>796</v>
      </c>
      <c r="L13" s="258" t="s">
        <v>1651</v>
      </c>
      <c r="M13" s="259" t="s">
        <v>1474</v>
      </c>
      <c r="N13" s="260" t="s">
        <v>1475</v>
      </c>
      <c r="O13" s="260"/>
      <c r="P13" s="261">
        <v>1</v>
      </c>
      <c r="Q13" s="262"/>
      <c r="R13" s="263"/>
      <c r="S13" s="264" t="s">
        <v>457</v>
      </c>
      <c r="T13" s="264" t="s">
        <v>1431</v>
      </c>
      <c r="U13" s="264" t="s">
        <v>1398</v>
      </c>
      <c r="V13" s="264" t="s">
        <v>154</v>
      </c>
      <c r="W13" s="264" t="s">
        <v>1432</v>
      </c>
      <c r="X13" s="265" t="s">
        <v>108</v>
      </c>
      <c r="Y13" s="264" t="s">
        <v>796</v>
      </c>
      <c r="Z13" s="263" t="s">
        <v>1585</v>
      </c>
      <c r="AA13" s="264" t="s">
        <v>1577</v>
      </c>
      <c r="AB13" s="264" t="s">
        <v>1581</v>
      </c>
      <c r="AC13" s="264" t="s">
        <v>1579</v>
      </c>
      <c r="AD13" s="264" t="s">
        <v>1580</v>
      </c>
      <c r="AE13" s="264" t="s">
        <v>1578</v>
      </c>
      <c r="AF13" s="264" t="s">
        <v>1493</v>
      </c>
      <c r="AG13" s="266" t="s">
        <v>1433</v>
      </c>
      <c r="AH13" s="267" t="s">
        <v>1434</v>
      </c>
      <c r="AI13" s="268">
        <v>6675</v>
      </c>
      <c r="AJ13" s="269" t="s">
        <v>1316</v>
      </c>
      <c r="AM13" s="269" t="str">
        <f>AH13&amp;","</f>
        <v>quyentranmanh@gmail.com,</v>
      </c>
      <c r="AO13" s="269" t="e">
        <f>VLOOKUP(#REF!,[5]Sheet1!$D$1:$H$59,5,0)</f>
        <v>#REF!</v>
      </c>
    </row>
    <row r="14" spans="1:41" s="11" customFormat="1" ht="25.5" customHeight="1">
      <c r="A14" s="70" t="s">
        <v>1639</v>
      </c>
      <c r="B14" s="247" t="s">
        <v>150</v>
      </c>
      <c r="C14" s="248"/>
      <c r="D14" s="249"/>
      <c r="E14" s="70"/>
      <c r="F14" s="70"/>
      <c r="G14" s="70"/>
      <c r="H14" s="70"/>
      <c r="I14" s="70"/>
      <c r="J14" s="70"/>
      <c r="K14" s="70" t="s">
        <v>1640</v>
      </c>
      <c r="L14" s="73"/>
      <c r="M14" s="73"/>
      <c r="N14" s="70"/>
      <c r="O14" s="70"/>
      <c r="P14" s="227"/>
      <c r="Q14" s="234"/>
      <c r="R14" s="220"/>
      <c r="S14" s="220"/>
      <c r="T14" s="220"/>
      <c r="U14" s="220"/>
      <c r="V14" s="220"/>
      <c r="W14" s="220"/>
      <c r="X14" s="222"/>
      <c r="Y14" s="220"/>
      <c r="Z14" s="220"/>
      <c r="AA14" s="220"/>
      <c r="AB14" s="220"/>
      <c r="AC14" s="220"/>
      <c r="AD14" s="220"/>
      <c r="AE14" s="220"/>
      <c r="AF14" s="220"/>
      <c r="AG14" s="220"/>
      <c r="AH14" s="220"/>
      <c r="AI14" s="25"/>
    </row>
    <row r="15" spans="1:41" s="269" customFormat="1" ht="54.75" customHeight="1">
      <c r="A15" s="255">
        <v>1</v>
      </c>
      <c r="B15" s="255">
        <v>16055028</v>
      </c>
      <c r="C15" s="256" t="s">
        <v>179</v>
      </c>
      <c r="D15" s="257" t="s">
        <v>412</v>
      </c>
      <c r="E15" s="258" t="s">
        <v>1068</v>
      </c>
      <c r="F15" s="255" t="s">
        <v>205</v>
      </c>
      <c r="G15" s="255" t="s">
        <v>149</v>
      </c>
      <c r="H15" s="255" t="s">
        <v>57</v>
      </c>
      <c r="I15" s="255" t="s">
        <v>791</v>
      </c>
      <c r="J15" s="255" t="s">
        <v>1650</v>
      </c>
      <c r="K15" s="255" t="s">
        <v>63</v>
      </c>
      <c r="L15" s="255" t="s">
        <v>1629</v>
      </c>
      <c r="M15" s="259" t="s">
        <v>1609</v>
      </c>
      <c r="N15" s="260" t="s">
        <v>1635</v>
      </c>
      <c r="O15" s="260"/>
      <c r="P15" s="261">
        <v>1</v>
      </c>
      <c r="Q15" s="262"/>
      <c r="R15" s="263"/>
      <c r="S15" s="264"/>
      <c r="T15" s="264" t="s">
        <v>1069</v>
      </c>
      <c r="U15" s="264" t="s">
        <v>1070</v>
      </c>
      <c r="V15" s="264" t="s">
        <v>61</v>
      </c>
      <c r="W15" s="264" t="s">
        <v>1071</v>
      </c>
      <c r="X15" s="265" t="s">
        <v>119</v>
      </c>
      <c r="Y15" s="264" t="s">
        <v>63</v>
      </c>
      <c r="Z15" s="263" t="s">
        <v>1518</v>
      </c>
      <c r="AA15" s="264" t="s">
        <v>323</v>
      </c>
      <c r="AB15" s="264" t="s">
        <v>500</v>
      </c>
      <c r="AC15" s="264" t="s">
        <v>1519</v>
      </c>
      <c r="AD15" s="264" t="s">
        <v>231</v>
      </c>
      <c r="AE15" s="264" t="s">
        <v>1520</v>
      </c>
      <c r="AF15" s="264" t="s">
        <v>1521</v>
      </c>
      <c r="AG15" s="266" t="s">
        <v>1072</v>
      </c>
      <c r="AH15" s="267" t="s">
        <v>1073</v>
      </c>
      <c r="AI15" s="268">
        <f>6075+6075+6075+600</f>
        <v>18825</v>
      </c>
      <c r="AM15" s="269" t="str">
        <f>AH15&amp;","</f>
        <v>nguyenha0506@gmail.com,</v>
      </c>
      <c r="AO15" s="269" t="e">
        <f>VLOOKUP(#REF!,[5]Sheet1!$D$1:$H$59,5,0)</f>
        <v>#REF!</v>
      </c>
    </row>
    <row r="16" spans="1:41" s="269" customFormat="1" ht="54.75" customHeight="1">
      <c r="A16" s="255">
        <v>2</v>
      </c>
      <c r="B16" s="255">
        <v>16055245</v>
      </c>
      <c r="C16" s="256" t="s">
        <v>1106</v>
      </c>
      <c r="D16" s="257" t="s">
        <v>1107</v>
      </c>
      <c r="E16" s="258" t="s">
        <v>1109</v>
      </c>
      <c r="F16" s="255" t="s">
        <v>472</v>
      </c>
      <c r="G16" s="255" t="s">
        <v>149</v>
      </c>
      <c r="H16" s="255" t="s">
        <v>57</v>
      </c>
      <c r="I16" s="255" t="s">
        <v>150</v>
      </c>
      <c r="J16" s="255" t="s">
        <v>1650</v>
      </c>
      <c r="K16" s="255" t="s">
        <v>175</v>
      </c>
      <c r="L16" s="255" t="s">
        <v>1630</v>
      </c>
      <c r="M16" s="259" t="s">
        <v>1619</v>
      </c>
      <c r="N16" s="260" t="s">
        <v>1475</v>
      </c>
      <c r="O16" s="260"/>
      <c r="P16" s="261">
        <v>1</v>
      </c>
      <c r="Q16" s="262"/>
      <c r="R16" s="263"/>
      <c r="S16" s="264"/>
      <c r="T16" s="264" t="s">
        <v>1110</v>
      </c>
      <c r="U16" s="264" t="s">
        <v>1111</v>
      </c>
      <c r="V16" s="264" t="s">
        <v>1112</v>
      </c>
      <c r="W16" s="264" t="s">
        <v>1113</v>
      </c>
      <c r="X16" s="265" t="s">
        <v>119</v>
      </c>
      <c r="Y16" s="264" t="s">
        <v>175</v>
      </c>
      <c r="Z16" s="263" t="s">
        <v>1533</v>
      </c>
      <c r="AA16" s="264" t="s">
        <v>323</v>
      </c>
      <c r="AB16" s="264" t="s">
        <v>1520</v>
      </c>
      <c r="AC16" s="264" t="s">
        <v>500</v>
      </c>
      <c r="AD16" s="264" t="s">
        <v>231</v>
      </c>
      <c r="AE16" s="264" t="s">
        <v>1519</v>
      </c>
      <c r="AF16" s="264" t="s">
        <v>1521</v>
      </c>
      <c r="AG16" s="266" t="s">
        <v>1114</v>
      </c>
      <c r="AH16" s="267" t="s">
        <v>1115</v>
      </c>
      <c r="AI16" s="268">
        <f>6075+12750</f>
        <v>18825</v>
      </c>
      <c r="AJ16" s="269" t="s">
        <v>1059</v>
      </c>
      <c r="AM16" s="269" t="str">
        <f>AH16&amp;","</f>
        <v>hangbt91@gmail.com,</v>
      </c>
      <c r="AO16" s="269" t="e">
        <f>VLOOKUP(#REF!,[5]Sheet1!$D$1:$H$59,5,0)</f>
        <v>#REF!</v>
      </c>
    </row>
    <row r="17" spans="1:41" s="269" customFormat="1" ht="54.75" customHeight="1">
      <c r="A17" s="255">
        <v>3</v>
      </c>
      <c r="B17" s="255">
        <v>16055271</v>
      </c>
      <c r="C17" s="256" t="s">
        <v>1228</v>
      </c>
      <c r="D17" s="257" t="s">
        <v>1229</v>
      </c>
      <c r="E17" s="258" t="s">
        <v>1231</v>
      </c>
      <c r="F17" s="255" t="s">
        <v>205</v>
      </c>
      <c r="G17" s="255" t="s">
        <v>55</v>
      </c>
      <c r="H17" s="255" t="s">
        <v>57</v>
      </c>
      <c r="I17" s="255" t="s">
        <v>150</v>
      </c>
      <c r="J17" s="255" t="s">
        <v>1650</v>
      </c>
      <c r="K17" s="255" t="s">
        <v>175</v>
      </c>
      <c r="L17" s="255" t="s">
        <v>1611</v>
      </c>
      <c r="M17" s="259" t="s">
        <v>1474</v>
      </c>
      <c r="N17" s="260" t="s">
        <v>1475</v>
      </c>
      <c r="O17" s="260"/>
      <c r="P17" s="261">
        <v>1</v>
      </c>
      <c r="Q17" s="262"/>
      <c r="R17" s="263"/>
      <c r="S17" s="264"/>
      <c r="T17" s="264" t="s">
        <v>1232</v>
      </c>
      <c r="U17" s="264" t="s">
        <v>874</v>
      </c>
      <c r="V17" s="264" t="s">
        <v>1051</v>
      </c>
      <c r="W17" s="264" t="s">
        <v>1233</v>
      </c>
      <c r="X17" s="265" t="s">
        <v>36</v>
      </c>
      <c r="Y17" s="264" t="s">
        <v>175</v>
      </c>
      <c r="Z17" s="263" t="s">
        <v>1553</v>
      </c>
      <c r="AA17" s="264" t="s">
        <v>561</v>
      </c>
      <c r="AB17" s="264" t="s">
        <v>286</v>
      </c>
      <c r="AC17" s="264" t="s">
        <v>1532</v>
      </c>
      <c r="AD17" s="264" t="s">
        <v>495</v>
      </c>
      <c r="AE17" s="264" t="s">
        <v>1531</v>
      </c>
      <c r="AF17" s="264" t="s">
        <v>1521</v>
      </c>
      <c r="AG17" s="266" t="s">
        <v>1234</v>
      </c>
      <c r="AH17" s="267" t="s">
        <v>1235</v>
      </c>
      <c r="AI17" s="268">
        <f>6075+12750</f>
        <v>18825</v>
      </c>
      <c r="AJ17" s="269" t="s">
        <v>1221</v>
      </c>
      <c r="AM17" s="269" t="str">
        <f>AH17&amp;","</f>
        <v>thanhcongsocson@gmai.com,</v>
      </c>
      <c r="AO17" s="269" t="e">
        <f>VLOOKUP(#REF!,[5]Sheet1!$D$1:$H$59,5,0)</f>
        <v>#REF!</v>
      </c>
    </row>
    <row r="18" spans="1:41" s="269" customFormat="1" ht="54.75" customHeight="1">
      <c r="A18" s="255">
        <v>4</v>
      </c>
      <c r="B18" s="255">
        <v>16055279</v>
      </c>
      <c r="C18" s="256" t="s">
        <v>1099</v>
      </c>
      <c r="D18" s="257" t="s">
        <v>202</v>
      </c>
      <c r="E18" s="258" t="s">
        <v>1101</v>
      </c>
      <c r="F18" s="255" t="s">
        <v>205</v>
      </c>
      <c r="G18" s="255" t="s">
        <v>55</v>
      </c>
      <c r="H18" s="255" t="s">
        <v>57</v>
      </c>
      <c r="I18" s="255" t="s">
        <v>150</v>
      </c>
      <c r="J18" s="255" t="s">
        <v>1650</v>
      </c>
      <c r="K18" s="255" t="s">
        <v>175</v>
      </c>
      <c r="L18" s="258" t="s">
        <v>1652</v>
      </c>
      <c r="M18" s="259" t="s">
        <v>1474</v>
      </c>
      <c r="N18" s="260" t="s">
        <v>1475</v>
      </c>
      <c r="O18" s="260"/>
      <c r="P18" s="261">
        <v>1</v>
      </c>
      <c r="Q18" s="262"/>
      <c r="R18" s="263"/>
      <c r="S18" s="264" t="s">
        <v>325</v>
      </c>
      <c r="T18" s="264" t="s">
        <v>1102</v>
      </c>
      <c r="U18" s="264" t="s">
        <v>323</v>
      </c>
      <c r="V18" s="264" t="s">
        <v>61</v>
      </c>
      <c r="W18" s="264" t="s">
        <v>1103</v>
      </c>
      <c r="X18" s="265" t="s">
        <v>119</v>
      </c>
      <c r="Y18" s="264" t="s">
        <v>175</v>
      </c>
      <c r="Z18" s="263" t="s">
        <v>1530</v>
      </c>
      <c r="AA18" s="264" t="s">
        <v>561</v>
      </c>
      <c r="AB18" s="264" t="s">
        <v>1531</v>
      </c>
      <c r="AC18" s="264" t="s">
        <v>286</v>
      </c>
      <c r="AD18" s="264" t="s">
        <v>495</v>
      </c>
      <c r="AE18" s="264" t="s">
        <v>1532</v>
      </c>
      <c r="AF18" s="264" t="s">
        <v>1521</v>
      </c>
      <c r="AG18" s="266" t="s">
        <v>1104</v>
      </c>
      <c r="AH18" s="267" t="s">
        <v>1105</v>
      </c>
      <c r="AI18" s="268">
        <f>12960+6075</f>
        <v>19035</v>
      </c>
      <c r="AM18" s="269" t="str">
        <f>AH18&amp;","</f>
        <v>nguyenanhson1010@gmail.com,</v>
      </c>
      <c r="AO18" s="269" t="e">
        <f>VLOOKUP(#REF!,[5]Sheet1!$D$1:$H$59,5,0)</f>
        <v>#REF!</v>
      </c>
    </row>
    <row r="19" spans="1:41" s="269" customFormat="1" ht="54.75" customHeight="1">
      <c r="A19" s="255">
        <v>5</v>
      </c>
      <c r="B19" s="255">
        <v>17058226</v>
      </c>
      <c r="C19" s="256" t="s">
        <v>1082</v>
      </c>
      <c r="D19" s="257" t="s">
        <v>1083</v>
      </c>
      <c r="E19" s="258" t="s">
        <v>1085</v>
      </c>
      <c r="F19" s="255" t="s">
        <v>447</v>
      </c>
      <c r="G19" s="255" t="s">
        <v>149</v>
      </c>
      <c r="H19" s="255" t="s">
        <v>151</v>
      </c>
      <c r="I19" s="255" t="s">
        <v>150</v>
      </c>
      <c r="J19" s="255" t="s">
        <v>1650</v>
      </c>
      <c r="K19" s="255" t="s">
        <v>796</v>
      </c>
      <c r="L19" s="258" t="s">
        <v>1653</v>
      </c>
      <c r="M19" s="259" t="s">
        <v>1594</v>
      </c>
      <c r="N19" s="260" t="s">
        <v>1475</v>
      </c>
      <c r="O19" s="260"/>
      <c r="P19" s="261">
        <v>1</v>
      </c>
      <c r="Q19" s="262"/>
      <c r="R19" s="263"/>
      <c r="S19" s="264" t="s">
        <v>325</v>
      </c>
      <c r="T19" s="264" t="s">
        <v>1086</v>
      </c>
      <c r="U19" s="264" t="s">
        <v>557</v>
      </c>
      <c r="V19" s="264" t="s">
        <v>154</v>
      </c>
      <c r="W19" s="264" t="s">
        <v>1087</v>
      </c>
      <c r="X19" s="265" t="s">
        <v>119</v>
      </c>
      <c r="Y19" s="264" t="s">
        <v>796</v>
      </c>
      <c r="Z19" s="263" t="s">
        <v>1528</v>
      </c>
      <c r="AA19" s="264" t="s">
        <v>323</v>
      </c>
      <c r="AB19" s="264" t="s">
        <v>1520</v>
      </c>
      <c r="AC19" s="264" t="s">
        <v>1519</v>
      </c>
      <c r="AD19" s="264" t="s">
        <v>231</v>
      </c>
      <c r="AE19" s="264" t="s">
        <v>500</v>
      </c>
      <c r="AF19" s="264" t="s">
        <v>1521</v>
      </c>
      <c r="AG19" s="266" t="s">
        <v>1088</v>
      </c>
      <c r="AH19" s="267" t="s">
        <v>1089</v>
      </c>
      <c r="AI19" s="268">
        <v>6675</v>
      </c>
    </row>
    <row r="20" spans="1:41" s="269" customFormat="1" ht="54.75" customHeight="1">
      <c r="A20" s="255">
        <v>6</v>
      </c>
      <c r="B20" s="255">
        <v>17058264</v>
      </c>
      <c r="C20" s="256" t="s">
        <v>1271</v>
      </c>
      <c r="D20" s="257" t="s">
        <v>282</v>
      </c>
      <c r="E20" s="258" t="s">
        <v>1273</v>
      </c>
      <c r="F20" s="255" t="s">
        <v>576</v>
      </c>
      <c r="G20" s="255" t="s">
        <v>149</v>
      </c>
      <c r="H20" s="255" t="s">
        <v>151</v>
      </c>
      <c r="I20" s="255" t="s">
        <v>150</v>
      </c>
      <c r="J20" s="255" t="s">
        <v>1650</v>
      </c>
      <c r="K20" s="255" t="s">
        <v>796</v>
      </c>
      <c r="L20" s="255" t="s">
        <v>1631</v>
      </c>
      <c r="M20" s="259" t="s">
        <v>1594</v>
      </c>
      <c r="N20" s="260" t="s">
        <v>1475</v>
      </c>
      <c r="O20" s="260"/>
      <c r="P20" s="261">
        <v>1</v>
      </c>
      <c r="Q20" s="262"/>
      <c r="R20" s="263"/>
      <c r="S20" s="264" t="s">
        <v>325</v>
      </c>
      <c r="T20" s="264" t="s">
        <v>1274</v>
      </c>
      <c r="U20" s="264" t="s">
        <v>533</v>
      </c>
      <c r="V20" s="264" t="s">
        <v>154</v>
      </c>
      <c r="W20" s="264" t="s">
        <v>1275</v>
      </c>
      <c r="X20" s="265" t="s">
        <v>36</v>
      </c>
      <c r="Y20" s="264" t="s">
        <v>796</v>
      </c>
      <c r="Z20" s="263" t="s">
        <v>1558</v>
      </c>
      <c r="AA20" s="264" t="s">
        <v>561</v>
      </c>
      <c r="AB20" s="264" t="s">
        <v>1531</v>
      </c>
      <c r="AC20" s="264" t="s">
        <v>1532</v>
      </c>
      <c r="AD20" s="264" t="s">
        <v>495</v>
      </c>
      <c r="AE20" s="264" t="s">
        <v>286</v>
      </c>
      <c r="AF20" s="264" t="s">
        <v>1521</v>
      </c>
      <c r="AG20" s="266" t="s">
        <v>1276</v>
      </c>
      <c r="AH20" s="267" t="s">
        <v>1277</v>
      </c>
      <c r="AI20" s="268" t="s">
        <v>1164</v>
      </c>
      <c r="AM20" s="269" t="str">
        <f>AH20&amp;","</f>
        <v>kimngancs90@gmail.com,</v>
      </c>
      <c r="AO20" s="269" t="e">
        <f>VLOOKUP(#REF!,[5]Sheet1!$D$1:$H$59,5,0)</f>
        <v>#REF!</v>
      </c>
    </row>
    <row r="21" spans="1:41" s="269" customFormat="1" ht="54.75" customHeight="1">
      <c r="A21" s="255">
        <v>7</v>
      </c>
      <c r="B21" s="255">
        <v>17058274</v>
      </c>
      <c r="C21" s="256" t="s">
        <v>1292</v>
      </c>
      <c r="D21" s="257" t="s">
        <v>1006</v>
      </c>
      <c r="E21" s="258" t="s">
        <v>1294</v>
      </c>
      <c r="F21" s="255" t="s">
        <v>631</v>
      </c>
      <c r="G21" s="255" t="s">
        <v>149</v>
      </c>
      <c r="H21" s="255" t="s">
        <v>151</v>
      </c>
      <c r="I21" s="255" t="s">
        <v>150</v>
      </c>
      <c r="J21" s="255" t="s">
        <v>1650</v>
      </c>
      <c r="K21" s="255" t="s">
        <v>796</v>
      </c>
      <c r="L21" s="255" t="s">
        <v>1632</v>
      </c>
      <c r="M21" s="259" t="s">
        <v>1609</v>
      </c>
      <c r="N21" s="260" t="s">
        <v>1635</v>
      </c>
      <c r="O21" s="260"/>
      <c r="P21" s="261">
        <v>1</v>
      </c>
      <c r="Q21" s="262"/>
      <c r="R21" s="263"/>
      <c r="S21" s="264"/>
      <c r="T21" s="264" t="s">
        <v>1295</v>
      </c>
      <c r="U21" s="264" t="s">
        <v>557</v>
      </c>
      <c r="V21" s="264" t="s">
        <v>154</v>
      </c>
      <c r="W21" s="264" t="s">
        <v>1296</v>
      </c>
      <c r="X21" s="265" t="s">
        <v>36</v>
      </c>
      <c r="Y21" s="264" t="s">
        <v>796</v>
      </c>
      <c r="Z21" s="263" t="s">
        <v>1561</v>
      </c>
      <c r="AA21" s="264" t="s">
        <v>1541</v>
      </c>
      <c r="AB21" s="264" t="s">
        <v>1542</v>
      </c>
      <c r="AC21" s="264" t="s">
        <v>1543</v>
      </c>
      <c r="AD21" s="264" t="s">
        <v>663</v>
      </c>
      <c r="AE21" s="264" t="s">
        <v>565</v>
      </c>
      <c r="AF21" s="264" t="s">
        <v>1484</v>
      </c>
      <c r="AG21" s="266" t="s">
        <v>1297</v>
      </c>
      <c r="AH21" s="267" t="s">
        <v>1298</v>
      </c>
      <c r="AI21" s="268">
        <v>6675</v>
      </c>
      <c r="AM21" s="269" t="str">
        <f>AH21&amp;","</f>
        <v>thaith2507@gmail.com,</v>
      </c>
      <c r="AO21" s="269" t="e">
        <f>VLOOKUP(#REF!,[5]Sheet1!$D$1:$H$59,5,0)</f>
        <v>#REF!</v>
      </c>
    </row>
    <row r="22" spans="1:41" s="269" customFormat="1" ht="54.75" customHeight="1">
      <c r="A22" s="255">
        <v>8</v>
      </c>
      <c r="B22" s="255">
        <v>17058278</v>
      </c>
      <c r="C22" s="256" t="s">
        <v>1373</v>
      </c>
      <c r="D22" s="257" t="s">
        <v>226</v>
      </c>
      <c r="E22" s="258" t="s">
        <v>1374</v>
      </c>
      <c r="F22" s="255" t="s">
        <v>205</v>
      </c>
      <c r="G22" s="255" t="s">
        <v>149</v>
      </c>
      <c r="H22" s="255" t="s">
        <v>151</v>
      </c>
      <c r="I22" s="255" t="s">
        <v>150</v>
      </c>
      <c r="J22" s="255" t="s">
        <v>1650</v>
      </c>
      <c r="K22" s="255" t="s">
        <v>796</v>
      </c>
      <c r="L22" s="255" t="s">
        <v>1631</v>
      </c>
      <c r="M22" s="259" t="s">
        <v>1608</v>
      </c>
      <c r="N22" s="260" t="s">
        <v>1475</v>
      </c>
      <c r="O22" s="260"/>
      <c r="P22" s="261">
        <v>1</v>
      </c>
      <c r="Q22" s="262"/>
      <c r="R22" s="263"/>
      <c r="S22" s="264"/>
      <c r="T22" s="264" t="s">
        <v>1375</v>
      </c>
      <c r="U22" s="264" t="s">
        <v>845</v>
      </c>
      <c r="V22" s="264" t="s">
        <v>1376</v>
      </c>
      <c r="W22" s="264" t="s">
        <v>1377</v>
      </c>
      <c r="X22" s="265" t="s">
        <v>108</v>
      </c>
      <c r="Y22" s="264" t="s">
        <v>796</v>
      </c>
      <c r="Z22" s="263" t="s">
        <v>1569</v>
      </c>
      <c r="AA22" s="264" t="s">
        <v>1541</v>
      </c>
      <c r="AB22" s="264" t="s">
        <v>565</v>
      </c>
      <c r="AC22" s="264" t="s">
        <v>1543</v>
      </c>
      <c r="AD22" s="264" t="s">
        <v>663</v>
      </c>
      <c r="AE22" s="264" t="s">
        <v>1542</v>
      </c>
      <c r="AF22" s="264" t="s">
        <v>1484</v>
      </c>
      <c r="AG22" s="266" t="s">
        <v>1378</v>
      </c>
      <c r="AH22" s="267" t="s">
        <v>1379</v>
      </c>
      <c r="AI22" s="268">
        <v>6675</v>
      </c>
      <c r="AM22" s="269" t="str">
        <f>AH22&amp;","</f>
        <v>thanhthuy.dove@gmail.com,</v>
      </c>
      <c r="AO22" s="269" t="e">
        <f>VLOOKUP(#REF!,[5]Sheet1!$D$1:$H$59,5,0)</f>
        <v>#REF!</v>
      </c>
    </row>
    <row r="23" spans="1:41" s="269" customFormat="1" ht="54.75" customHeight="1">
      <c r="A23" s="255">
        <v>9</v>
      </c>
      <c r="B23" s="255">
        <v>17058099</v>
      </c>
      <c r="C23" s="256" t="s">
        <v>1317</v>
      </c>
      <c r="D23" s="257" t="s">
        <v>943</v>
      </c>
      <c r="E23" s="258" t="s">
        <v>1318</v>
      </c>
      <c r="F23" s="255" t="s">
        <v>593</v>
      </c>
      <c r="G23" s="255" t="s">
        <v>55</v>
      </c>
      <c r="H23" s="255" t="s">
        <v>151</v>
      </c>
      <c r="I23" s="255" t="s">
        <v>150</v>
      </c>
      <c r="J23" s="255" t="s">
        <v>1650</v>
      </c>
      <c r="K23" s="255" t="s">
        <v>156</v>
      </c>
      <c r="L23" s="255" t="s">
        <v>1633</v>
      </c>
      <c r="M23" s="259" t="s">
        <v>1590</v>
      </c>
      <c r="N23" s="260" t="s">
        <v>1475</v>
      </c>
      <c r="O23" s="260"/>
      <c r="P23" s="261">
        <v>1</v>
      </c>
      <c r="Q23" s="262"/>
      <c r="R23" s="263"/>
      <c r="S23" s="264" t="s">
        <v>69</v>
      </c>
      <c r="T23" s="264" t="s">
        <v>1319</v>
      </c>
      <c r="U23" s="264" t="s">
        <v>504</v>
      </c>
      <c r="V23" s="264" t="s">
        <v>154</v>
      </c>
      <c r="W23" s="264" t="s">
        <v>1320</v>
      </c>
      <c r="X23" s="265" t="s">
        <v>36</v>
      </c>
      <c r="Y23" s="264" t="s">
        <v>156</v>
      </c>
      <c r="Z23" s="263" t="s">
        <v>1563</v>
      </c>
      <c r="AA23" s="264" t="s">
        <v>1541</v>
      </c>
      <c r="AB23" s="264" t="s">
        <v>1543</v>
      </c>
      <c r="AC23" s="264" t="s">
        <v>1542</v>
      </c>
      <c r="AD23" s="264" t="s">
        <v>663</v>
      </c>
      <c r="AE23" s="264" t="s">
        <v>565</v>
      </c>
      <c r="AF23" s="264" t="s">
        <v>1484</v>
      </c>
      <c r="AG23" s="266" t="s">
        <v>1321</v>
      </c>
      <c r="AH23" s="267" t="s">
        <v>1322</v>
      </c>
      <c r="AI23" s="268">
        <v>6675</v>
      </c>
      <c r="AM23" s="269" t="str">
        <f>AH23&amp;","</f>
        <v>trungcaoanh@gmail.com,</v>
      </c>
      <c r="AO23" s="269" t="e">
        <f>VLOOKUP(#REF!,[5]Sheet1!$D$1:$H$59,5,0)</f>
        <v>#REF!</v>
      </c>
    </row>
    <row r="24" spans="1:41" s="269" customFormat="1" ht="54.75" customHeight="1">
      <c r="A24" s="255">
        <v>10</v>
      </c>
      <c r="B24" s="255">
        <v>17058290</v>
      </c>
      <c r="C24" s="256" t="s">
        <v>144</v>
      </c>
      <c r="D24" s="257" t="s">
        <v>801</v>
      </c>
      <c r="E24" s="258" t="s">
        <v>1152</v>
      </c>
      <c r="F24" s="255" t="s">
        <v>205</v>
      </c>
      <c r="G24" s="255" t="s">
        <v>149</v>
      </c>
      <c r="H24" s="255" t="s">
        <v>151</v>
      </c>
      <c r="I24" s="255" t="s">
        <v>150</v>
      </c>
      <c r="J24" s="255" t="s">
        <v>1650</v>
      </c>
      <c r="K24" s="255" t="s">
        <v>796</v>
      </c>
      <c r="L24" s="255" t="s">
        <v>1621</v>
      </c>
      <c r="M24" s="259" t="s">
        <v>1590</v>
      </c>
      <c r="N24" s="260" t="s">
        <v>1475</v>
      </c>
      <c r="O24" s="260"/>
      <c r="P24" s="261">
        <v>1</v>
      </c>
      <c r="Q24" s="262"/>
      <c r="R24" s="263"/>
      <c r="S24" s="264"/>
      <c r="T24" s="264" t="s">
        <v>1153</v>
      </c>
      <c r="U24" s="264" t="s">
        <v>323</v>
      </c>
      <c r="V24" s="264" t="s">
        <v>154</v>
      </c>
      <c r="W24" s="264" t="s">
        <v>1154</v>
      </c>
      <c r="X24" s="265" t="s">
        <v>36</v>
      </c>
      <c r="Y24" s="264" t="s">
        <v>796</v>
      </c>
      <c r="Z24" s="263" t="s">
        <v>1540</v>
      </c>
      <c r="AA24" s="264" t="s">
        <v>1541</v>
      </c>
      <c r="AB24" s="264" t="s">
        <v>1542</v>
      </c>
      <c r="AC24" s="264" t="s">
        <v>565</v>
      </c>
      <c r="AD24" s="264" t="s">
        <v>663</v>
      </c>
      <c r="AE24" s="264" t="s">
        <v>1543</v>
      </c>
      <c r="AF24" s="264" t="s">
        <v>1484</v>
      </c>
      <c r="AG24" s="266" t="s">
        <v>1155</v>
      </c>
      <c r="AH24" s="267" t="s">
        <v>1156</v>
      </c>
      <c r="AI24" s="268" t="s">
        <v>1164</v>
      </c>
      <c r="AM24" s="269" t="str">
        <f>AH24&amp;","</f>
        <v>nguyenthuvan3392@gmail.com,</v>
      </c>
      <c r="AO24" s="269" t="e">
        <f>VLOOKUP(#REF!,[5]Sheet1!$D$1:$H$59,5,0)</f>
        <v>#REF!</v>
      </c>
    </row>
    <row r="25" spans="1:41" ht="28.5" customHeight="1">
      <c r="A25" s="70" t="s">
        <v>1641</v>
      </c>
      <c r="B25" s="247" t="s">
        <v>206</v>
      </c>
      <c r="C25" s="248"/>
      <c r="D25" s="249"/>
      <c r="E25" s="150"/>
      <c r="F25" s="76"/>
      <c r="G25" s="76"/>
      <c r="H25" s="76"/>
      <c r="I25" s="76"/>
      <c r="J25" s="148"/>
      <c r="K25" s="70" t="s">
        <v>1642</v>
      </c>
      <c r="L25" s="148"/>
      <c r="M25" s="149"/>
      <c r="N25" s="82"/>
      <c r="O25" s="82"/>
      <c r="P25" s="227"/>
      <c r="Q25" s="241"/>
      <c r="R25" s="129"/>
      <c r="S25" s="128"/>
      <c r="T25" s="25"/>
      <c r="U25" s="25"/>
      <c r="V25" s="25"/>
      <c r="W25" s="25"/>
      <c r="X25" s="223"/>
      <c r="Y25" s="25"/>
      <c r="Z25" s="129"/>
      <c r="AA25" s="128"/>
      <c r="AB25" s="128"/>
      <c r="AC25" s="128"/>
      <c r="AD25" s="128"/>
      <c r="AE25" s="128"/>
      <c r="AF25" s="128"/>
      <c r="AG25" s="127"/>
      <c r="AH25" s="132"/>
      <c r="AI25" s="172"/>
      <c r="AM25" s="11"/>
      <c r="AO25" s="11"/>
    </row>
    <row r="26" spans="1:41" s="269" customFormat="1" ht="54" customHeight="1">
      <c r="A26" s="255">
        <v>1</v>
      </c>
      <c r="B26" s="255">
        <v>16055183</v>
      </c>
      <c r="C26" s="256" t="s">
        <v>1060</v>
      </c>
      <c r="D26" s="257" t="s">
        <v>363</v>
      </c>
      <c r="E26" s="258" t="s">
        <v>1062</v>
      </c>
      <c r="F26" s="255" t="s">
        <v>205</v>
      </c>
      <c r="G26" s="255" t="s">
        <v>149</v>
      </c>
      <c r="H26" s="255" t="s">
        <v>57</v>
      </c>
      <c r="I26" s="255" t="s">
        <v>206</v>
      </c>
      <c r="J26" s="255" t="s">
        <v>1469</v>
      </c>
      <c r="K26" s="255" t="s">
        <v>63</v>
      </c>
      <c r="L26" s="258" t="s">
        <v>1655</v>
      </c>
      <c r="M26" s="259" t="s">
        <v>1474</v>
      </c>
      <c r="N26" s="260" t="s">
        <v>1475</v>
      </c>
      <c r="O26" s="260"/>
      <c r="P26" s="261">
        <v>1</v>
      </c>
      <c r="Q26" s="262"/>
      <c r="R26" s="263"/>
      <c r="S26" s="264"/>
      <c r="T26" s="264" t="s">
        <v>1063</v>
      </c>
      <c r="U26" s="264" t="s">
        <v>529</v>
      </c>
      <c r="V26" s="264" t="s">
        <v>61</v>
      </c>
      <c r="W26" s="264" t="s">
        <v>1064</v>
      </c>
      <c r="X26" s="265" t="s">
        <v>36</v>
      </c>
      <c r="Y26" s="264" t="s">
        <v>63</v>
      </c>
      <c r="Z26" s="263" t="s">
        <v>1514</v>
      </c>
      <c r="AA26" s="264" t="s">
        <v>516</v>
      </c>
      <c r="AB26" s="264" t="s">
        <v>803</v>
      </c>
      <c r="AC26" s="264" t="s">
        <v>1515</v>
      </c>
      <c r="AD26" s="264" t="s">
        <v>512</v>
      </c>
      <c r="AE26" s="264" t="s">
        <v>1516</v>
      </c>
      <c r="AF26" s="264" t="s">
        <v>1517</v>
      </c>
      <c r="AG26" s="266" t="s">
        <v>1065</v>
      </c>
      <c r="AH26" s="267" t="s">
        <v>1066</v>
      </c>
      <c r="AI26" s="268">
        <f>6075+6075+6675</f>
        <v>18825</v>
      </c>
      <c r="AM26" s="269" t="str">
        <f t="shared" ref="AM26:AM35" si="0">AH26&amp;","</f>
        <v>thaominh.vic@gmail.com,</v>
      </c>
      <c r="AO26" s="269" t="e">
        <f>VLOOKUP(#REF!,[5]Sheet1!$D$1:$H$59,5,0)</f>
        <v>#REF!</v>
      </c>
    </row>
    <row r="27" spans="1:41" s="269" customFormat="1" ht="54" customHeight="1">
      <c r="A27" s="255">
        <v>2</v>
      </c>
      <c r="B27" s="255">
        <v>17058453</v>
      </c>
      <c r="C27" s="256" t="s">
        <v>1306</v>
      </c>
      <c r="D27" s="257" t="s">
        <v>1307</v>
      </c>
      <c r="E27" s="258" t="s">
        <v>1309</v>
      </c>
      <c r="F27" s="255" t="s">
        <v>572</v>
      </c>
      <c r="G27" s="255" t="s">
        <v>149</v>
      </c>
      <c r="H27" s="255" t="s">
        <v>151</v>
      </c>
      <c r="I27" s="255" t="s">
        <v>206</v>
      </c>
      <c r="J27" s="255" t="s">
        <v>1650</v>
      </c>
      <c r="K27" s="255" t="s">
        <v>796</v>
      </c>
      <c r="L27" s="255">
        <v>2.79</v>
      </c>
      <c r="M27" s="259">
        <v>8.1999999999999993</v>
      </c>
      <c r="N27" s="260" t="s">
        <v>1635</v>
      </c>
      <c r="O27" s="260"/>
      <c r="P27" s="261">
        <v>1</v>
      </c>
      <c r="Q27" s="262"/>
      <c r="R27" s="263"/>
      <c r="S27" s="264" t="s">
        <v>1165</v>
      </c>
      <c r="T27" s="264" t="s">
        <v>1310</v>
      </c>
      <c r="U27" s="264" t="s">
        <v>1311</v>
      </c>
      <c r="V27" s="264" t="s">
        <v>1312</v>
      </c>
      <c r="W27" s="264" t="s">
        <v>1313</v>
      </c>
      <c r="X27" s="265" t="s">
        <v>119</v>
      </c>
      <c r="Y27" s="264" t="s">
        <v>796</v>
      </c>
      <c r="Z27" s="263" t="s">
        <v>1562</v>
      </c>
      <c r="AA27" s="264" t="s">
        <v>1536</v>
      </c>
      <c r="AB27" s="264" t="s">
        <v>549</v>
      </c>
      <c r="AC27" s="264" t="s">
        <v>771</v>
      </c>
      <c r="AD27" s="264" t="s">
        <v>792</v>
      </c>
      <c r="AE27" s="264" t="s">
        <v>759</v>
      </c>
      <c r="AF27" s="264" t="s">
        <v>1537</v>
      </c>
      <c r="AG27" s="266" t="s">
        <v>1314</v>
      </c>
      <c r="AH27" s="267" t="s">
        <v>1315</v>
      </c>
      <c r="AI27" s="268">
        <v>6675</v>
      </c>
      <c r="AM27" s="269" t="str">
        <f t="shared" si="0"/>
        <v>lethimyle134@gmail.com,</v>
      </c>
      <c r="AO27" s="269" t="e">
        <f>VLOOKUP(#REF!,[5]Sheet1!$D$1:$H$59,5,0)</f>
        <v>#REF!</v>
      </c>
    </row>
    <row r="28" spans="1:41" s="269" customFormat="1" ht="54" customHeight="1">
      <c r="A28" s="255">
        <v>3</v>
      </c>
      <c r="B28" s="255">
        <v>17058461</v>
      </c>
      <c r="C28" s="256" t="s">
        <v>1191</v>
      </c>
      <c r="D28" s="257" t="s">
        <v>1192</v>
      </c>
      <c r="E28" s="258" t="s">
        <v>1194</v>
      </c>
      <c r="F28" s="255" t="s">
        <v>169</v>
      </c>
      <c r="G28" s="255" t="s">
        <v>149</v>
      </c>
      <c r="H28" s="255" t="s">
        <v>151</v>
      </c>
      <c r="I28" s="255" t="s">
        <v>206</v>
      </c>
      <c r="J28" s="255" t="s">
        <v>1650</v>
      </c>
      <c r="K28" s="255" t="s">
        <v>796</v>
      </c>
      <c r="L28" s="255" t="s">
        <v>1625</v>
      </c>
      <c r="M28" s="259" t="s">
        <v>1613</v>
      </c>
      <c r="N28" s="260" t="s">
        <v>1635</v>
      </c>
      <c r="O28" s="260"/>
      <c r="P28" s="261">
        <v>1</v>
      </c>
      <c r="Q28" s="262"/>
      <c r="R28" s="263"/>
      <c r="S28" s="264" t="s">
        <v>1165</v>
      </c>
      <c r="T28" s="264" t="s">
        <v>1195</v>
      </c>
      <c r="U28" s="264" t="s">
        <v>759</v>
      </c>
      <c r="V28" s="264" t="s">
        <v>61</v>
      </c>
      <c r="W28" s="264" t="s">
        <v>1196</v>
      </c>
      <c r="X28" s="265" t="s">
        <v>36</v>
      </c>
      <c r="Y28" s="264" t="s">
        <v>796</v>
      </c>
      <c r="Z28" s="263" t="s">
        <v>1548</v>
      </c>
      <c r="AA28" s="264" t="s">
        <v>516</v>
      </c>
      <c r="AB28" s="264" t="s">
        <v>1515</v>
      </c>
      <c r="AC28" s="264" t="s">
        <v>803</v>
      </c>
      <c r="AD28" s="264" t="s">
        <v>512</v>
      </c>
      <c r="AE28" s="264" t="s">
        <v>1516</v>
      </c>
      <c r="AF28" s="264" t="s">
        <v>1517</v>
      </c>
      <c r="AG28" s="266" t="s">
        <v>1197</v>
      </c>
      <c r="AH28" s="267" t="s">
        <v>1198</v>
      </c>
      <c r="AI28" s="268">
        <v>6675</v>
      </c>
      <c r="AM28" s="269" t="str">
        <f t="shared" si="0"/>
        <v>nhunglth1804@gmail.com,</v>
      </c>
      <c r="AO28" s="269" t="e">
        <f>VLOOKUP(#REF!,[5]Sheet1!$D$1:$H$59,5,0)</f>
        <v>#REF!</v>
      </c>
    </row>
    <row r="29" spans="1:41" s="269" customFormat="1" ht="54" customHeight="1">
      <c r="A29" s="255">
        <v>4</v>
      </c>
      <c r="B29" s="255">
        <v>17058470</v>
      </c>
      <c r="C29" s="256" t="s">
        <v>1157</v>
      </c>
      <c r="D29" s="257" t="s">
        <v>40</v>
      </c>
      <c r="E29" s="258" t="s">
        <v>719</v>
      </c>
      <c r="F29" s="255" t="s">
        <v>477</v>
      </c>
      <c r="G29" s="255" t="s">
        <v>55</v>
      </c>
      <c r="H29" s="255" t="s">
        <v>151</v>
      </c>
      <c r="I29" s="255" t="s">
        <v>206</v>
      </c>
      <c r="J29" s="255" t="s">
        <v>1650</v>
      </c>
      <c r="K29" s="255" t="s">
        <v>796</v>
      </c>
      <c r="L29" s="255" t="s">
        <v>1627</v>
      </c>
      <c r="M29" s="259" t="s">
        <v>1613</v>
      </c>
      <c r="N29" s="260" t="s">
        <v>1635</v>
      </c>
      <c r="O29" s="260"/>
      <c r="P29" s="261">
        <v>1</v>
      </c>
      <c r="Q29" s="262"/>
      <c r="R29" s="263"/>
      <c r="S29" s="264" t="s">
        <v>1165</v>
      </c>
      <c r="T29" s="264" t="s">
        <v>1159</v>
      </c>
      <c r="U29" s="264" t="s">
        <v>1160</v>
      </c>
      <c r="V29" s="264" t="s">
        <v>1051</v>
      </c>
      <c r="W29" s="264" t="s">
        <v>1161</v>
      </c>
      <c r="X29" s="265" t="s">
        <v>36</v>
      </c>
      <c r="Y29" s="264" t="s">
        <v>796</v>
      </c>
      <c r="Z29" s="263" t="s">
        <v>1544</v>
      </c>
      <c r="AA29" s="264" t="s">
        <v>1536</v>
      </c>
      <c r="AB29" s="264" t="s">
        <v>771</v>
      </c>
      <c r="AC29" s="264" t="s">
        <v>549</v>
      </c>
      <c r="AD29" s="264" t="s">
        <v>792</v>
      </c>
      <c r="AE29" s="264" t="s">
        <v>759</v>
      </c>
      <c r="AF29" s="264" t="s">
        <v>1537</v>
      </c>
      <c r="AG29" s="266" t="s">
        <v>1162</v>
      </c>
      <c r="AH29" s="267" t="s">
        <v>1163</v>
      </c>
      <c r="AI29" s="268">
        <v>6675</v>
      </c>
      <c r="AM29" s="269" t="str">
        <f t="shared" si="0"/>
        <v>truonglamtung92@gmail.com,</v>
      </c>
      <c r="AO29" s="269" t="e">
        <f>VLOOKUP(#REF!,[5]Sheet1!$D$1:$H$59,5,0)</f>
        <v>#REF!</v>
      </c>
    </row>
    <row r="30" spans="1:41" s="269" customFormat="1" ht="54" customHeight="1">
      <c r="A30" s="255">
        <v>5</v>
      </c>
      <c r="B30" s="255">
        <v>17058464</v>
      </c>
      <c r="C30" s="256" t="s">
        <v>1236</v>
      </c>
      <c r="D30" s="257" t="s">
        <v>363</v>
      </c>
      <c r="E30" s="258" t="s">
        <v>1238</v>
      </c>
      <c r="F30" s="255" t="s">
        <v>576</v>
      </c>
      <c r="G30" s="255" t="s">
        <v>149</v>
      </c>
      <c r="H30" s="255" t="s">
        <v>151</v>
      </c>
      <c r="I30" s="255" t="s">
        <v>206</v>
      </c>
      <c r="J30" s="255" t="s">
        <v>1650</v>
      </c>
      <c r="K30" s="255" t="s">
        <v>796</v>
      </c>
      <c r="L30" s="255" t="s">
        <v>1595</v>
      </c>
      <c r="M30" s="259">
        <v>8</v>
      </c>
      <c r="N30" s="260" t="s">
        <v>1635</v>
      </c>
      <c r="O30" s="260"/>
      <c r="P30" s="261">
        <v>1</v>
      </c>
      <c r="Q30" s="262"/>
      <c r="R30" s="263"/>
      <c r="S30" s="264" t="s">
        <v>1165</v>
      </c>
      <c r="T30" s="264" t="s">
        <v>1239</v>
      </c>
      <c r="U30" s="264" t="s">
        <v>792</v>
      </c>
      <c r="V30" s="264" t="s">
        <v>61</v>
      </c>
      <c r="W30" s="264" t="s">
        <v>1240</v>
      </c>
      <c r="X30" s="265" t="s">
        <v>36</v>
      </c>
      <c r="Y30" s="264" t="s">
        <v>796</v>
      </c>
      <c r="Z30" s="263" t="s">
        <v>1554</v>
      </c>
      <c r="AA30" s="264" t="s">
        <v>516</v>
      </c>
      <c r="AB30" s="264" t="s">
        <v>1516</v>
      </c>
      <c r="AC30" s="264" t="s">
        <v>1515</v>
      </c>
      <c r="AD30" s="264" t="s">
        <v>512</v>
      </c>
      <c r="AE30" s="264" t="s">
        <v>803</v>
      </c>
      <c r="AF30" s="264" t="s">
        <v>1517</v>
      </c>
      <c r="AG30" s="266" t="s">
        <v>1241</v>
      </c>
      <c r="AH30" s="267" t="s">
        <v>1242</v>
      </c>
      <c r="AI30" s="268">
        <v>6675</v>
      </c>
      <c r="AM30" s="269" t="str">
        <f t="shared" si="0"/>
        <v>vtthao97@gmail.com,</v>
      </c>
      <c r="AO30" s="269" t="e">
        <f>VLOOKUP(#REF!,[5]Sheet1!$D$1:$H$59,5,0)</f>
        <v>#REF!</v>
      </c>
    </row>
    <row r="31" spans="1:41" s="269" customFormat="1" ht="54" customHeight="1">
      <c r="A31" s="255">
        <v>6</v>
      </c>
      <c r="B31" s="255">
        <v>17058465</v>
      </c>
      <c r="C31" s="256" t="s">
        <v>875</v>
      </c>
      <c r="D31" s="257" t="s">
        <v>1184</v>
      </c>
      <c r="E31" s="258" t="s">
        <v>1186</v>
      </c>
      <c r="F31" s="255" t="s">
        <v>468</v>
      </c>
      <c r="G31" s="255" t="s">
        <v>149</v>
      </c>
      <c r="H31" s="255" t="s">
        <v>151</v>
      </c>
      <c r="I31" s="255" t="s">
        <v>206</v>
      </c>
      <c r="J31" s="255" t="s">
        <v>1650</v>
      </c>
      <c r="K31" s="255" t="s">
        <v>796</v>
      </c>
      <c r="L31" s="255" t="s">
        <v>1617</v>
      </c>
      <c r="M31" s="259" t="s">
        <v>1613</v>
      </c>
      <c r="N31" s="260" t="s">
        <v>1635</v>
      </c>
      <c r="O31" s="260"/>
      <c r="P31" s="261">
        <v>1</v>
      </c>
      <c r="Q31" s="262"/>
      <c r="R31" s="263"/>
      <c r="S31" s="264" t="s">
        <v>1165</v>
      </c>
      <c r="T31" s="264" t="s">
        <v>1187</v>
      </c>
      <c r="U31" s="264" t="s">
        <v>771</v>
      </c>
      <c r="V31" s="264" t="s">
        <v>648</v>
      </c>
      <c r="W31" s="264" t="s">
        <v>1188</v>
      </c>
      <c r="X31" s="265" t="s">
        <v>36</v>
      </c>
      <c r="Y31" s="264" t="s">
        <v>796</v>
      </c>
      <c r="Z31" s="263" t="s">
        <v>1547</v>
      </c>
      <c r="AA31" s="264" t="s">
        <v>516</v>
      </c>
      <c r="AB31" s="264" t="s">
        <v>803</v>
      </c>
      <c r="AC31" s="264" t="s">
        <v>1515</v>
      </c>
      <c r="AD31" s="264" t="s">
        <v>512</v>
      </c>
      <c r="AE31" s="264" t="s">
        <v>1516</v>
      </c>
      <c r="AF31" s="264" t="s">
        <v>1517</v>
      </c>
      <c r="AG31" s="266" t="s">
        <v>1189</v>
      </c>
      <c r="AH31" s="267" t="s">
        <v>1190</v>
      </c>
      <c r="AI31" s="268">
        <v>6675</v>
      </c>
      <c r="AM31" s="269" t="str">
        <f t="shared" si="0"/>
        <v>maithu94ulsa@gmail.com,</v>
      </c>
      <c r="AO31" s="269" t="e">
        <f>VLOOKUP(#REF!,[5]Sheet1!$D$1:$H$59,5,0)</f>
        <v>#REF!</v>
      </c>
    </row>
    <row r="32" spans="1:41" s="269" customFormat="1" ht="54" customHeight="1">
      <c r="A32" s="255">
        <v>7</v>
      </c>
      <c r="B32" s="255" t="s">
        <v>1419</v>
      </c>
      <c r="C32" s="256" t="s">
        <v>789</v>
      </c>
      <c r="D32" s="257" t="s">
        <v>1412</v>
      </c>
      <c r="E32" s="258" t="s">
        <v>1413</v>
      </c>
      <c r="F32" s="255" t="s">
        <v>205</v>
      </c>
      <c r="G32" s="255" t="s">
        <v>55</v>
      </c>
      <c r="H32" s="255" t="s">
        <v>1126</v>
      </c>
      <c r="I32" s="255" t="s">
        <v>206</v>
      </c>
      <c r="J32" s="255" t="s">
        <v>1650</v>
      </c>
      <c r="K32" s="255" t="s">
        <v>1166</v>
      </c>
      <c r="L32" s="258" t="s">
        <v>1653</v>
      </c>
      <c r="M32" s="259" t="s">
        <v>1474</v>
      </c>
      <c r="N32" s="260" t="s">
        <v>1475</v>
      </c>
      <c r="O32" s="260"/>
      <c r="P32" s="261">
        <v>1</v>
      </c>
      <c r="Q32" s="262"/>
      <c r="R32" s="263"/>
      <c r="S32" s="264" t="s">
        <v>75</v>
      </c>
      <c r="T32" s="264" t="s">
        <v>1414</v>
      </c>
      <c r="U32" s="264" t="s">
        <v>628</v>
      </c>
      <c r="V32" s="264" t="s">
        <v>154</v>
      </c>
      <c r="W32" s="264" t="s">
        <v>1415</v>
      </c>
      <c r="X32" s="265" t="s">
        <v>36</v>
      </c>
      <c r="Y32" s="264" t="s">
        <v>1166</v>
      </c>
      <c r="Z32" s="263" t="s">
        <v>1583</v>
      </c>
      <c r="AA32" s="264" t="s">
        <v>516</v>
      </c>
      <c r="AB32" s="264" t="s">
        <v>1515</v>
      </c>
      <c r="AC32" s="264" t="s">
        <v>1516</v>
      </c>
      <c r="AD32" s="264" t="s">
        <v>512</v>
      </c>
      <c r="AE32" s="264" t="s">
        <v>803</v>
      </c>
      <c r="AF32" s="264" t="s">
        <v>1517</v>
      </c>
      <c r="AG32" s="266" t="s">
        <v>1416</v>
      </c>
      <c r="AH32" s="267" t="s">
        <v>1417</v>
      </c>
      <c r="AI32" s="268"/>
      <c r="AM32" s="269" t="str">
        <f t="shared" si="0"/>
        <v>nguyenvanlam0291@gmail.com,</v>
      </c>
      <c r="AO32" s="269" t="e">
        <f>VLOOKUP(#REF!,[5]Sheet1!$D$1:$H$59,5,0)</f>
        <v>#REF!</v>
      </c>
    </row>
    <row r="33" spans="1:41" s="269" customFormat="1" ht="54" customHeight="1">
      <c r="A33" s="255">
        <v>8</v>
      </c>
      <c r="B33" s="255" t="s">
        <v>1418</v>
      </c>
      <c r="C33" s="256" t="s">
        <v>1405</v>
      </c>
      <c r="D33" s="257" t="s">
        <v>1406</v>
      </c>
      <c r="E33" s="258" t="s">
        <v>1407</v>
      </c>
      <c r="F33" s="255" t="s">
        <v>468</v>
      </c>
      <c r="G33" s="255" t="s">
        <v>55</v>
      </c>
      <c r="H33" s="255" t="s">
        <v>1126</v>
      </c>
      <c r="I33" s="255" t="s">
        <v>206</v>
      </c>
      <c r="J33" s="255" t="s">
        <v>1650</v>
      </c>
      <c r="K33" s="255" t="s">
        <v>1166</v>
      </c>
      <c r="L33" s="255" t="s">
        <v>1624</v>
      </c>
      <c r="M33" s="259" t="s">
        <v>1594</v>
      </c>
      <c r="N33" s="260" t="s">
        <v>1475</v>
      </c>
      <c r="O33" s="260"/>
      <c r="P33" s="261">
        <v>1</v>
      </c>
      <c r="Q33" s="262"/>
      <c r="R33" s="263"/>
      <c r="S33" s="264" t="s">
        <v>75</v>
      </c>
      <c r="T33" s="264" t="s">
        <v>1408</v>
      </c>
      <c r="U33" s="264" t="s">
        <v>628</v>
      </c>
      <c r="V33" s="264" t="s">
        <v>154</v>
      </c>
      <c r="W33" s="264" t="s">
        <v>1409</v>
      </c>
      <c r="X33" s="265" t="s">
        <v>36</v>
      </c>
      <c r="Y33" s="264" t="s">
        <v>1166</v>
      </c>
      <c r="Z33" s="263" t="s">
        <v>1582</v>
      </c>
      <c r="AA33" s="264" t="s">
        <v>516</v>
      </c>
      <c r="AB33" s="264" t="s">
        <v>803</v>
      </c>
      <c r="AC33" s="264" t="s">
        <v>1516</v>
      </c>
      <c r="AD33" s="264" t="s">
        <v>512</v>
      </c>
      <c r="AE33" s="264" t="s">
        <v>1515</v>
      </c>
      <c r="AF33" s="264" t="s">
        <v>1517</v>
      </c>
      <c r="AG33" s="266" t="s">
        <v>1410</v>
      </c>
      <c r="AH33" s="267" t="s">
        <v>1411</v>
      </c>
      <c r="AI33" s="268"/>
      <c r="AM33" s="269" t="str">
        <f t="shared" si="0"/>
        <v>buiquoclan@gmail.com,</v>
      </c>
      <c r="AO33" s="269" t="e">
        <f>VLOOKUP(#REF!,[5]Sheet1!$D$1:$H$59,5,0)</f>
        <v>#REF!</v>
      </c>
    </row>
    <row r="34" spans="1:41" s="269" customFormat="1" ht="54" customHeight="1">
      <c r="A34" s="255">
        <v>9</v>
      </c>
      <c r="B34" s="255">
        <v>18057040</v>
      </c>
      <c r="C34" s="256" t="s">
        <v>1263</v>
      </c>
      <c r="D34" s="257" t="s">
        <v>40</v>
      </c>
      <c r="E34" s="258" t="s">
        <v>1243</v>
      </c>
      <c r="F34" s="255" t="s">
        <v>576</v>
      </c>
      <c r="G34" s="255" t="s">
        <v>55</v>
      </c>
      <c r="H34" s="255" t="s">
        <v>1126</v>
      </c>
      <c r="I34" s="255" t="s">
        <v>206</v>
      </c>
      <c r="J34" s="255" t="s">
        <v>1650</v>
      </c>
      <c r="K34" s="255" t="s">
        <v>1166</v>
      </c>
      <c r="L34" s="255" t="s">
        <v>1626</v>
      </c>
      <c r="M34" s="259" t="s">
        <v>1474</v>
      </c>
      <c r="N34" s="260" t="s">
        <v>1475</v>
      </c>
      <c r="O34" s="260"/>
      <c r="P34" s="261">
        <v>1</v>
      </c>
      <c r="Q34" s="262"/>
      <c r="R34" s="263"/>
      <c r="S34" s="264"/>
      <c r="T34" s="264" t="s">
        <v>1244</v>
      </c>
      <c r="U34" s="264" t="s">
        <v>1245</v>
      </c>
      <c r="V34" s="264" t="s">
        <v>61</v>
      </c>
      <c r="W34" s="264" t="s">
        <v>1246</v>
      </c>
      <c r="X34" s="265" t="s">
        <v>119</v>
      </c>
      <c r="Y34" s="264" t="s">
        <v>1166</v>
      </c>
      <c r="Z34" s="263" t="s">
        <v>1555</v>
      </c>
      <c r="AA34" s="264" t="s">
        <v>1536</v>
      </c>
      <c r="AB34" s="264" t="s">
        <v>759</v>
      </c>
      <c r="AC34" s="264" t="s">
        <v>771</v>
      </c>
      <c r="AD34" s="264" t="s">
        <v>792</v>
      </c>
      <c r="AE34" s="264" t="s">
        <v>549</v>
      </c>
      <c r="AF34" s="264" t="s">
        <v>1537</v>
      </c>
      <c r="AG34" s="266" t="s">
        <v>1247</v>
      </c>
      <c r="AH34" s="267" t="s">
        <v>1248</v>
      </c>
      <c r="AI34" s="268"/>
      <c r="AM34" s="269" t="str">
        <f t="shared" si="0"/>
        <v>tungle2018@gmail.com,</v>
      </c>
      <c r="AO34" s="269" t="e">
        <f>VLOOKUP(#REF!,[5]Sheet1!$D$1:$H$59,5,0)</f>
        <v>#REF!</v>
      </c>
    </row>
    <row r="35" spans="1:41" s="269" customFormat="1" ht="54" customHeight="1">
      <c r="A35" s="255">
        <v>10</v>
      </c>
      <c r="B35" s="255">
        <v>18057031</v>
      </c>
      <c r="C35" s="256" t="s">
        <v>1123</v>
      </c>
      <c r="D35" s="257" t="s">
        <v>123</v>
      </c>
      <c r="E35" s="258" t="s">
        <v>1124</v>
      </c>
      <c r="F35" s="255" t="s">
        <v>205</v>
      </c>
      <c r="G35" s="255" t="s">
        <v>55</v>
      </c>
      <c r="H35" s="255" t="s">
        <v>1126</v>
      </c>
      <c r="I35" s="255" t="s">
        <v>206</v>
      </c>
      <c r="J35" s="255" t="s">
        <v>1650</v>
      </c>
      <c r="K35" s="255" t="s">
        <v>1166</v>
      </c>
      <c r="L35" s="255" t="s">
        <v>1628</v>
      </c>
      <c r="M35" s="259" t="s">
        <v>1474</v>
      </c>
      <c r="N35" s="260" t="s">
        <v>1475</v>
      </c>
      <c r="O35" s="260"/>
      <c r="P35" s="261">
        <v>1</v>
      </c>
      <c r="Q35" s="262"/>
      <c r="R35" s="263"/>
      <c r="S35" s="264" t="s">
        <v>75</v>
      </c>
      <c r="T35" s="264" t="s">
        <v>1125</v>
      </c>
      <c r="U35" s="264" t="s">
        <v>848</v>
      </c>
      <c r="V35" s="264" t="s">
        <v>849</v>
      </c>
      <c r="W35" s="264" t="s">
        <v>1127</v>
      </c>
      <c r="X35" s="265" t="s">
        <v>119</v>
      </c>
      <c r="Y35" s="264" t="s">
        <v>1166</v>
      </c>
      <c r="Z35" s="263" t="s">
        <v>1535</v>
      </c>
      <c r="AA35" s="264" t="s">
        <v>1536</v>
      </c>
      <c r="AB35" s="264" t="s">
        <v>771</v>
      </c>
      <c r="AC35" s="264" t="s">
        <v>759</v>
      </c>
      <c r="AD35" s="264" t="s">
        <v>792</v>
      </c>
      <c r="AE35" s="264" t="s">
        <v>549</v>
      </c>
      <c r="AF35" s="264" t="s">
        <v>1537</v>
      </c>
      <c r="AG35" s="266" t="s">
        <v>1128</v>
      </c>
      <c r="AH35" s="267" t="s">
        <v>1129</v>
      </c>
      <c r="AI35" s="268"/>
      <c r="AM35" s="269" t="str">
        <f t="shared" si="0"/>
        <v>thangdao.ktnn@gmail.com,</v>
      </c>
      <c r="AO35" s="269" t="e">
        <f>VLOOKUP(#REF!,[5]Sheet1!$D$1:$H$59,5,0)</f>
        <v>#REF!</v>
      </c>
    </row>
    <row r="36" spans="1:41" ht="36" customHeight="1">
      <c r="A36" s="70" t="s">
        <v>1643</v>
      </c>
      <c r="B36" s="247" t="s">
        <v>170</v>
      </c>
      <c r="C36" s="248"/>
      <c r="D36" s="249"/>
      <c r="E36" s="150"/>
      <c r="F36" s="76"/>
      <c r="G36" s="76"/>
      <c r="H36" s="76"/>
      <c r="I36" s="76"/>
      <c r="J36" s="148"/>
      <c r="K36" s="70" t="s">
        <v>1644</v>
      </c>
      <c r="L36" s="148"/>
      <c r="M36" s="149"/>
      <c r="N36" s="82"/>
      <c r="O36" s="82"/>
      <c r="P36" s="227"/>
      <c r="Q36" s="241"/>
      <c r="R36" s="129"/>
      <c r="S36" s="128"/>
      <c r="T36" s="25"/>
      <c r="U36" s="25"/>
      <c r="V36" s="25"/>
      <c r="W36" s="25"/>
      <c r="X36" s="223"/>
      <c r="Y36" s="25"/>
      <c r="Z36" s="129"/>
      <c r="AA36" s="128"/>
      <c r="AB36" s="128"/>
      <c r="AC36" s="128"/>
      <c r="AD36" s="128"/>
      <c r="AE36" s="128"/>
      <c r="AF36" s="128"/>
      <c r="AG36" s="127"/>
      <c r="AH36" s="132"/>
      <c r="AI36" s="172"/>
      <c r="AM36" s="11"/>
      <c r="AO36" s="11"/>
    </row>
    <row r="37" spans="1:41" s="269" customFormat="1" ht="54" customHeight="1">
      <c r="A37" s="255">
        <v>1</v>
      </c>
      <c r="B37" s="255">
        <v>16055082</v>
      </c>
      <c r="C37" s="256" t="s">
        <v>1435</v>
      </c>
      <c r="D37" s="257" t="s">
        <v>1436</v>
      </c>
      <c r="E37" s="258" t="s">
        <v>1437</v>
      </c>
      <c r="F37" s="255" t="s">
        <v>205</v>
      </c>
      <c r="G37" s="255" t="s">
        <v>149</v>
      </c>
      <c r="H37" s="255" t="s">
        <v>57</v>
      </c>
      <c r="I37" s="255" t="s">
        <v>170</v>
      </c>
      <c r="J37" s="255" t="s">
        <v>1650</v>
      </c>
      <c r="K37" s="255" t="s">
        <v>63</v>
      </c>
      <c r="L37" s="255" t="s">
        <v>1473</v>
      </c>
      <c r="M37" s="259" t="s">
        <v>1474</v>
      </c>
      <c r="N37" s="260" t="s">
        <v>1475</v>
      </c>
      <c r="O37" s="260"/>
      <c r="P37" s="261">
        <v>1</v>
      </c>
      <c r="Q37" s="262"/>
      <c r="R37" s="263"/>
      <c r="S37" s="264" t="s">
        <v>1457</v>
      </c>
      <c r="T37" s="264" t="s">
        <v>1438</v>
      </c>
      <c r="U37" s="264" t="s">
        <v>1439</v>
      </c>
      <c r="V37" s="264" t="s">
        <v>1440</v>
      </c>
      <c r="W37" s="264" t="s">
        <v>1441</v>
      </c>
      <c r="X37" s="265" t="s">
        <v>1442</v>
      </c>
      <c r="Y37" s="264" t="s">
        <v>63</v>
      </c>
      <c r="Z37" s="263" t="s">
        <v>1476</v>
      </c>
      <c r="AA37" s="264" t="s">
        <v>1477</v>
      </c>
      <c r="AB37" s="264" t="s">
        <v>520</v>
      </c>
      <c r="AC37" s="264" t="s">
        <v>1478</v>
      </c>
      <c r="AD37" s="264" t="s">
        <v>1171</v>
      </c>
      <c r="AE37" s="264" t="s">
        <v>814</v>
      </c>
      <c r="AF37" s="264" t="s">
        <v>1485</v>
      </c>
      <c r="AG37" s="266" t="s">
        <v>1479</v>
      </c>
      <c r="AH37" s="267" t="s">
        <v>1444</v>
      </c>
      <c r="AI37" s="268"/>
      <c r="AM37" s="269" t="str">
        <f t="shared" ref="AM37:AM68" si="1">AH37&amp;","</f>
        <v>nguyenminhchi.sbv@gmail.com,</v>
      </c>
      <c r="AO37" s="269" t="e">
        <f>VLOOKUP(#REF!,[5]Sheet1!$D$1:$H$59,5,0)</f>
        <v>#REF!</v>
      </c>
    </row>
    <row r="38" spans="1:41" s="269" customFormat="1" ht="54" customHeight="1">
      <c r="A38" s="255">
        <v>2</v>
      </c>
      <c r="B38" s="255">
        <v>16055116</v>
      </c>
      <c r="C38" s="256" t="s">
        <v>1206</v>
      </c>
      <c r="D38" s="257" t="s">
        <v>117</v>
      </c>
      <c r="E38" s="258" t="s">
        <v>1208</v>
      </c>
      <c r="F38" s="255" t="s">
        <v>567</v>
      </c>
      <c r="G38" s="255" t="s">
        <v>55</v>
      </c>
      <c r="H38" s="255" t="s">
        <v>57</v>
      </c>
      <c r="I38" s="255" t="s">
        <v>56</v>
      </c>
      <c r="J38" s="255" t="s">
        <v>1650</v>
      </c>
      <c r="K38" s="255" t="s">
        <v>63</v>
      </c>
      <c r="L38" s="255" t="s">
        <v>1604</v>
      </c>
      <c r="M38" s="259">
        <v>8</v>
      </c>
      <c r="N38" s="260" t="s">
        <v>1635</v>
      </c>
      <c r="O38" s="260"/>
      <c r="P38" s="261">
        <v>1</v>
      </c>
      <c r="Q38" s="262"/>
      <c r="R38" s="263"/>
      <c r="S38" s="264" t="s">
        <v>42</v>
      </c>
      <c r="T38" s="264" t="s">
        <v>1209</v>
      </c>
      <c r="U38" s="264" t="s">
        <v>542</v>
      </c>
      <c r="V38" s="264" t="s">
        <v>61</v>
      </c>
      <c r="W38" s="264" t="s">
        <v>1210</v>
      </c>
      <c r="X38" s="265" t="s">
        <v>36</v>
      </c>
      <c r="Y38" s="264" t="s">
        <v>63</v>
      </c>
      <c r="Z38" s="263" t="s">
        <v>1550</v>
      </c>
      <c r="AA38" s="264" t="s">
        <v>1523</v>
      </c>
      <c r="AB38" s="264" t="s">
        <v>1526</v>
      </c>
      <c r="AC38" s="264" t="s">
        <v>939</v>
      </c>
      <c r="AD38" s="264" t="s">
        <v>1525</v>
      </c>
      <c r="AE38" s="264" t="s">
        <v>1524</v>
      </c>
      <c r="AF38" s="264" t="s">
        <v>1527</v>
      </c>
      <c r="AG38" s="266" t="s">
        <v>1211</v>
      </c>
      <c r="AH38" s="267" t="s">
        <v>1212</v>
      </c>
      <c r="AI38" s="268">
        <v>18825</v>
      </c>
      <c r="AM38" s="269" t="str">
        <f t="shared" si="1"/>
        <v>caohoanglinh88@gmail.com,</v>
      </c>
      <c r="AO38" s="269" t="e">
        <f>VLOOKUP(#REF!,[5]Sheet1!$D$1:$H$59,5,0)</f>
        <v>#REF!</v>
      </c>
    </row>
    <row r="39" spans="1:41" s="269" customFormat="1" ht="54" customHeight="1">
      <c r="A39" s="255">
        <v>3</v>
      </c>
      <c r="B39" s="255">
        <v>16055377</v>
      </c>
      <c r="C39" s="256" t="s">
        <v>1285</v>
      </c>
      <c r="D39" s="257" t="s">
        <v>55</v>
      </c>
      <c r="E39" s="258" t="s">
        <v>1287</v>
      </c>
      <c r="F39" s="255" t="s">
        <v>148</v>
      </c>
      <c r="G39" s="255" t="s">
        <v>55</v>
      </c>
      <c r="H39" s="255" t="s">
        <v>57</v>
      </c>
      <c r="I39" s="255" t="s">
        <v>170</v>
      </c>
      <c r="J39" s="255" t="s">
        <v>1650</v>
      </c>
      <c r="K39" s="255" t="s">
        <v>175</v>
      </c>
      <c r="L39" s="255" t="s">
        <v>1610</v>
      </c>
      <c r="M39" s="259">
        <v>8</v>
      </c>
      <c r="N39" s="260" t="s">
        <v>1635</v>
      </c>
      <c r="O39" s="260"/>
      <c r="P39" s="261">
        <v>1</v>
      </c>
      <c r="Q39" s="262"/>
      <c r="R39" s="263"/>
      <c r="S39" s="264"/>
      <c r="T39" s="264" t="s">
        <v>1288</v>
      </c>
      <c r="U39" s="264" t="s">
        <v>831</v>
      </c>
      <c r="V39" s="264" t="s">
        <v>815</v>
      </c>
      <c r="W39" s="264" t="s">
        <v>1289</v>
      </c>
      <c r="X39" s="265" t="s">
        <v>36</v>
      </c>
      <c r="Y39" s="264" t="s">
        <v>175</v>
      </c>
      <c r="Z39" s="263" t="s">
        <v>1560</v>
      </c>
      <c r="AA39" s="264" t="s">
        <v>1523</v>
      </c>
      <c r="AB39" s="264" t="s">
        <v>939</v>
      </c>
      <c r="AC39" s="264" t="s">
        <v>1526</v>
      </c>
      <c r="AD39" s="264" t="s">
        <v>1525</v>
      </c>
      <c r="AE39" s="264" t="s">
        <v>1524</v>
      </c>
      <c r="AF39" s="264" t="s">
        <v>1527</v>
      </c>
      <c r="AG39" s="266" t="s">
        <v>1290</v>
      </c>
      <c r="AH39" s="267" t="s">
        <v>1291</v>
      </c>
      <c r="AI39" s="268">
        <v>18825</v>
      </c>
      <c r="AM39" s="269" t="str">
        <f t="shared" si="1"/>
        <v>vunam1005@gmail.com,</v>
      </c>
      <c r="AO39" s="269" t="e">
        <f>VLOOKUP(#REF!,[5]Sheet1!$D$1:$H$59,5,0)</f>
        <v>#REF!</v>
      </c>
    </row>
    <row r="40" spans="1:41" s="269" customFormat="1" ht="54" customHeight="1">
      <c r="A40" s="255">
        <v>4</v>
      </c>
      <c r="B40" s="255">
        <v>17058107</v>
      </c>
      <c r="C40" s="256" t="s">
        <v>1043</v>
      </c>
      <c r="D40" s="257" t="s">
        <v>273</v>
      </c>
      <c r="E40" s="258" t="s">
        <v>1044</v>
      </c>
      <c r="F40" s="255" t="s">
        <v>205</v>
      </c>
      <c r="G40" s="255" t="s">
        <v>55</v>
      </c>
      <c r="H40" s="255" t="s">
        <v>151</v>
      </c>
      <c r="I40" s="255" t="s">
        <v>170</v>
      </c>
      <c r="J40" s="255" t="s">
        <v>1650</v>
      </c>
      <c r="K40" s="255" t="s">
        <v>156</v>
      </c>
      <c r="L40" s="255" t="s">
        <v>1589</v>
      </c>
      <c r="M40" s="259" t="s">
        <v>1590</v>
      </c>
      <c r="N40" s="260" t="s">
        <v>1475</v>
      </c>
      <c r="O40" s="260"/>
      <c r="P40" s="261">
        <v>1</v>
      </c>
      <c r="Q40" s="262"/>
      <c r="R40" s="263"/>
      <c r="S40" s="264" t="s">
        <v>42</v>
      </c>
      <c r="T40" s="264" t="s">
        <v>1045</v>
      </c>
      <c r="U40" s="264" t="s">
        <v>767</v>
      </c>
      <c r="V40" s="264" t="s">
        <v>1051</v>
      </c>
      <c r="W40" s="264" t="s">
        <v>1046</v>
      </c>
      <c r="X40" s="265" t="s">
        <v>36</v>
      </c>
      <c r="Y40" s="264" t="s">
        <v>156</v>
      </c>
      <c r="Z40" s="263" t="s">
        <v>1510</v>
      </c>
      <c r="AA40" s="264" t="s">
        <v>1356</v>
      </c>
      <c r="AB40" s="264" t="s">
        <v>1511</v>
      </c>
      <c r="AC40" s="264" t="s">
        <v>1512</v>
      </c>
      <c r="AD40" s="264" t="s">
        <v>538</v>
      </c>
      <c r="AE40" s="264" t="s">
        <v>814</v>
      </c>
      <c r="AF40" s="264" t="s">
        <v>1509</v>
      </c>
      <c r="AG40" s="266" t="s">
        <v>1049</v>
      </c>
      <c r="AH40" s="267" t="s">
        <v>1050</v>
      </c>
      <c r="AI40" s="268">
        <v>6675</v>
      </c>
      <c r="AJ40" s="269" t="e">
        <f>VLOOKUP(#REF!,[5]Sheet1!$D$1:$H$59,5,0)</f>
        <v>#REF!</v>
      </c>
      <c r="AM40" s="269" t="str">
        <f t="shared" si="1"/>
        <v>vietanh.tav@gmail.com,</v>
      </c>
      <c r="AO40" s="269" t="e">
        <f>VLOOKUP(#REF!,[5]Sheet1!$D$1:$H$59,5,0)</f>
        <v>#REF!</v>
      </c>
    </row>
    <row r="41" spans="1:41" s="269" customFormat="1" ht="54" customHeight="1">
      <c r="A41" s="255">
        <v>5</v>
      </c>
      <c r="B41" s="255">
        <v>17058110</v>
      </c>
      <c r="C41" s="256" t="s">
        <v>1014</v>
      </c>
      <c r="D41" s="257" t="s">
        <v>375</v>
      </c>
      <c r="E41" s="258" t="s">
        <v>1015</v>
      </c>
      <c r="F41" s="255" t="s">
        <v>54</v>
      </c>
      <c r="G41" s="255" t="s">
        <v>55</v>
      </c>
      <c r="H41" s="255" t="s">
        <v>151</v>
      </c>
      <c r="I41" s="255" t="s">
        <v>170</v>
      </c>
      <c r="J41" s="255" t="s">
        <v>1650</v>
      </c>
      <c r="K41" s="255" t="s">
        <v>156</v>
      </c>
      <c r="L41" s="255" t="s">
        <v>1591</v>
      </c>
      <c r="M41" s="259" t="s">
        <v>1590</v>
      </c>
      <c r="N41" s="260" t="s">
        <v>1475</v>
      </c>
      <c r="O41" s="260"/>
      <c r="P41" s="261">
        <v>1</v>
      </c>
      <c r="Q41" s="262"/>
      <c r="R41" s="263"/>
      <c r="S41" s="264" t="s">
        <v>42</v>
      </c>
      <c r="T41" s="264" t="s">
        <v>1016</v>
      </c>
      <c r="U41" s="264" t="s">
        <v>488</v>
      </c>
      <c r="V41" s="264" t="s">
        <v>154</v>
      </c>
      <c r="W41" s="264" t="s">
        <v>1017</v>
      </c>
      <c r="X41" s="265" t="s">
        <v>36</v>
      </c>
      <c r="Y41" s="264" t="s">
        <v>156</v>
      </c>
      <c r="Z41" s="263" t="s">
        <v>1495</v>
      </c>
      <c r="AA41" s="264" t="s">
        <v>852</v>
      </c>
      <c r="AB41" s="264" t="s">
        <v>1496</v>
      </c>
      <c r="AC41" s="264" t="s">
        <v>1497</v>
      </c>
      <c r="AD41" s="264" t="s">
        <v>831</v>
      </c>
      <c r="AE41" s="264" t="s">
        <v>1498</v>
      </c>
      <c r="AF41" s="264" t="s">
        <v>1493</v>
      </c>
      <c r="AG41" s="266" t="s">
        <v>1018</v>
      </c>
      <c r="AH41" s="267" t="s">
        <v>1019</v>
      </c>
      <c r="AI41" s="268">
        <v>6675</v>
      </c>
      <c r="AM41" s="269" t="str">
        <f t="shared" si="1"/>
        <v>cuonglm26@gmail.com,</v>
      </c>
      <c r="AO41" s="269" t="e">
        <f>VLOOKUP(#REF!,[5]Sheet1!$D$1:$H$59,5,0)</f>
        <v>#REF!</v>
      </c>
    </row>
    <row r="42" spans="1:41" s="269" customFormat="1" ht="54" customHeight="1">
      <c r="A42" s="255">
        <v>6</v>
      </c>
      <c r="B42" s="255">
        <v>17058117</v>
      </c>
      <c r="C42" s="256" t="s">
        <v>66</v>
      </c>
      <c r="D42" s="257" t="s">
        <v>1382</v>
      </c>
      <c r="E42" s="258" t="s">
        <v>1383</v>
      </c>
      <c r="F42" s="255" t="s">
        <v>1023</v>
      </c>
      <c r="G42" s="255" t="s">
        <v>55</v>
      </c>
      <c r="H42" s="255" t="s">
        <v>151</v>
      </c>
      <c r="I42" s="255" t="s">
        <v>170</v>
      </c>
      <c r="J42" s="255" t="s">
        <v>1650</v>
      </c>
      <c r="K42" s="255" t="s">
        <v>156</v>
      </c>
      <c r="L42" s="255" t="s">
        <v>1592</v>
      </c>
      <c r="M42" s="259" t="s">
        <v>1594</v>
      </c>
      <c r="N42" s="260" t="s">
        <v>1475</v>
      </c>
      <c r="O42" s="260"/>
      <c r="P42" s="261">
        <v>1</v>
      </c>
      <c r="Q42" s="262"/>
      <c r="R42" s="263"/>
      <c r="S42" s="264"/>
      <c r="T42" s="264" t="s">
        <v>1384</v>
      </c>
      <c r="U42" s="264" t="s">
        <v>569</v>
      </c>
      <c r="V42" s="264" t="s">
        <v>154</v>
      </c>
      <c r="W42" s="264" t="s">
        <v>1385</v>
      </c>
      <c r="X42" s="265" t="s">
        <v>119</v>
      </c>
      <c r="Y42" s="264" t="s">
        <v>156</v>
      </c>
      <c r="Z42" s="263" t="s">
        <v>1570</v>
      </c>
      <c r="AA42" s="264" t="s">
        <v>1356</v>
      </c>
      <c r="AB42" s="264" t="s">
        <v>1511</v>
      </c>
      <c r="AC42" s="264" t="s">
        <v>814</v>
      </c>
      <c r="AD42" s="264" t="s">
        <v>538</v>
      </c>
      <c r="AE42" s="264" t="s">
        <v>1512</v>
      </c>
      <c r="AF42" s="264" t="s">
        <v>1509</v>
      </c>
      <c r="AG42" s="266" t="s">
        <v>1386</v>
      </c>
      <c r="AH42" s="267" t="s">
        <v>1387</v>
      </c>
      <c r="AI42" s="268">
        <v>6675</v>
      </c>
      <c r="AM42" s="269" t="str">
        <f t="shared" si="1"/>
        <v>xuandinh.new@gmail.com,</v>
      </c>
      <c r="AO42" s="269" t="e">
        <f>VLOOKUP(#REF!,[5]Sheet1!$D$1:$H$59,5,0)</f>
        <v>#REF!</v>
      </c>
    </row>
    <row r="43" spans="1:41" s="269" customFormat="1" ht="54" customHeight="1">
      <c r="A43" s="255">
        <v>7</v>
      </c>
      <c r="B43" s="255">
        <v>17058332</v>
      </c>
      <c r="C43" s="256" t="s">
        <v>1263</v>
      </c>
      <c r="D43" s="257" t="s">
        <v>830</v>
      </c>
      <c r="E43" s="258" t="s">
        <v>1265</v>
      </c>
      <c r="F43" s="255" t="s">
        <v>447</v>
      </c>
      <c r="G43" s="255" t="s">
        <v>55</v>
      </c>
      <c r="H43" s="255" t="s">
        <v>151</v>
      </c>
      <c r="I43" s="255" t="s">
        <v>170</v>
      </c>
      <c r="J43" s="255" t="s">
        <v>1650</v>
      </c>
      <c r="K43" s="255" t="s">
        <v>796</v>
      </c>
      <c r="L43" s="255" t="s">
        <v>1595</v>
      </c>
      <c r="M43" s="259" t="s">
        <v>1596</v>
      </c>
      <c r="N43" s="260" t="s">
        <v>1635</v>
      </c>
      <c r="O43" s="260"/>
      <c r="P43" s="261">
        <v>1</v>
      </c>
      <c r="Q43" s="262"/>
      <c r="R43" s="263"/>
      <c r="S43" s="264"/>
      <c r="T43" s="264" t="s">
        <v>1266</v>
      </c>
      <c r="U43" s="264" t="s">
        <v>1217</v>
      </c>
      <c r="V43" s="264" t="s">
        <v>220</v>
      </c>
      <c r="W43" s="264" t="s">
        <v>1267</v>
      </c>
      <c r="X43" s="265" t="s">
        <v>36</v>
      </c>
      <c r="Y43" s="264" t="s">
        <v>796</v>
      </c>
      <c r="Z43" s="263" t="s">
        <v>1557</v>
      </c>
      <c r="AA43" s="264" t="s">
        <v>852</v>
      </c>
      <c r="AB43" s="264" t="s">
        <v>1498</v>
      </c>
      <c r="AC43" s="264" t="s">
        <v>1497</v>
      </c>
      <c r="AD43" s="264" t="s">
        <v>831</v>
      </c>
      <c r="AE43" s="264" t="s">
        <v>1496</v>
      </c>
      <c r="AF43" s="264" t="s">
        <v>1493</v>
      </c>
      <c r="AG43" s="266" t="s">
        <v>1268</v>
      </c>
      <c r="AH43" s="267" t="s">
        <v>1269</v>
      </c>
      <c r="AI43" s="268">
        <v>6675</v>
      </c>
      <c r="AJ43" s="269" t="s">
        <v>1402</v>
      </c>
      <c r="AM43" s="269" t="str">
        <f t="shared" si="1"/>
        <v>hailt@vnu.edu.vn,</v>
      </c>
      <c r="AO43" s="269" t="e">
        <f>VLOOKUP(#REF!,[5]Sheet1!$D$1:$H$59,5,0)</f>
        <v>#REF!</v>
      </c>
    </row>
    <row r="44" spans="1:41" s="269" customFormat="1" ht="54" customHeight="1">
      <c r="A44" s="255">
        <v>8</v>
      </c>
      <c r="B44" s="255">
        <v>17058333</v>
      </c>
      <c r="C44" s="256" t="s">
        <v>832</v>
      </c>
      <c r="D44" s="257" t="s">
        <v>830</v>
      </c>
      <c r="E44" s="258" t="s">
        <v>1324</v>
      </c>
      <c r="F44" s="255" t="s">
        <v>148</v>
      </c>
      <c r="G44" s="255" t="s">
        <v>149</v>
      </c>
      <c r="H44" s="255" t="s">
        <v>151</v>
      </c>
      <c r="I44" s="255" t="s">
        <v>170</v>
      </c>
      <c r="J44" s="255" t="s">
        <v>1650</v>
      </c>
      <c r="K44" s="255" t="s">
        <v>796</v>
      </c>
      <c r="L44" s="255" t="s">
        <v>1598</v>
      </c>
      <c r="M44" s="259" t="s">
        <v>1474</v>
      </c>
      <c r="N44" s="260" t="s">
        <v>1475</v>
      </c>
      <c r="O44" s="260"/>
      <c r="P44" s="261">
        <v>1</v>
      </c>
      <c r="Q44" s="262"/>
      <c r="R44" s="263"/>
      <c r="S44" s="264" t="s">
        <v>798</v>
      </c>
      <c r="T44" s="264" t="s">
        <v>1325</v>
      </c>
      <c r="U44" s="264" t="s">
        <v>1326</v>
      </c>
      <c r="V44" s="264" t="s">
        <v>220</v>
      </c>
      <c r="W44" s="264" t="s">
        <v>1327</v>
      </c>
      <c r="X44" s="265" t="s">
        <v>36</v>
      </c>
      <c r="Y44" s="264" t="s">
        <v>796</v>
      </c>
      <c r="Z44" s="263" t="s">
        <v>1564</v>
      </c>
      <c r="AA44" s="264" t="s">
        <v>852</v>
      </c>
      <c r="AB44" s="264" t="s">
        <v>1497</v>
      </c>
      <c r="AC44" s="264" t="s">
        <v>1496</v>
      </c>
      <c r="AD44" s="264" t="s">
        <v>831</v>
      </c>
      <c r="AE44" s="264" t="s">
        <v>1498</v>
      </c>
      <c r="AF44" s="264" t="s">
        <v>1493</v>
      </c>
      <c r="AG44" s="266" t="s">
        <v>1329</v>
      </c>
      <c r="AH44" s="267" t="s">
        <v>1330</v>
      </c>
      <c r="AI44" s="268">
        <v>6675</v>
      </c>
      <c r="AM44" s="269" t="str">
        <f t="shared" si="1"/>
        <v>honghaibvh@gmail.com,</v>
      </c>
      <c r="AO44" s="269" t="e">
        <f>VLOOKUP(#REF!,[5]Sheet1!$D$1:$H$59,5,0)</f>
        <v>#REF!</v>
      </c>
    </row>
    <row r="45" spans="1:41" s="269" customFormat="1" ht="54" customHeight="1">
      <c r="A45" s="255">
        <v>9</v>
      </c>
      <c r="B45" s="255">
        <v>17058337</v>
      </c>
      <c r="C45" s="256" t="s">
        <v>1130</v>
      </c>
      <c r="D45" s="257" t="s">
        <v>1131</v>
      </c>
      <c r="E45" s="258" t="s">
        <v>1133</v>
      </c>
      <c r="F45" s="255" t="s">
        <v>205</v>
      </c>
      <c r="G45" s="255" t="s">
        <v>149</v>
      </c>
      <c r="H45" s="255" t="s">
        <v>151</v>
      </c>
      <c r="I45" s="255" t="s">
        <v>170</v>
      </c>
      <c r="J45" s="255" t="s">
        <v>1650</v>
      </c>
      <c r="K45" s="255" t="s">
        <v>796</v>
      </c>
      <c r="L45" s="255" t="s">
        <v>1599</v>
      </c>
      <c r="M45" s="259" t="s">
        <v>1594</v>
      </c>
      <c r="N45" s="260" t="s">
        <v>1475</v>
      </c>
      <c r="O45" s="260"/>
      <c r="P45" s="261">
        <v>1</v>
      </c>
      <c r="Q45" s="262"/>
      <c r="R45" s="263"/>
      <c r="S45" s="264" t="s">
        <v>176</v>
      </c>
      <c r="T45" s="264" t="s">
        <v>1134</v>
      </c>
      <c r="U45" s="264" t="s">
        <v>1135</v>
      </c>
      <c r="V45" s="264" t="s">
        <v>220</v>
      </c>
      <c r="W45" s="264" t="s">
        <v>1136</v>
      </c>
      <c r="X45" s="265" t="s">
        <v>36</v>
      </c>
      <c r="Y45" s="264" t="s">
        <v>796</v>
      </c>
      <c r="Z45" s="263" t="s">
        <v>1538</v>
      </c>
      <c r="AA45" s="264" t="s">
        <v>1356</v>
      </c>
      <c r="AB45" s="264" t="s">
        <v>814</v>
      </c>
      <c r="AC45" s="264" t="s">
        <v>1512</v>
      </c>
      <c r="AD45" s="264" t="s">
        <v>538</v>
      </c>
      <c r="AE45" s="264" t="s">
        <v>1511</v>
      </c>
      <c r="AF45" s="264" t="s">
        <v>1509</v>
      </c>
      <c r="AG45" s="266" t="s">
        <v>1137</v>
      </c>
      <c r="AH45" s="267" t="s">
        <v>1138</v>
      </c>
      <c r="AI45" s="268">
        <v>6675</v>
      </c>
      <c r="AJ45" s="269" t="s">
        <v>1058</v>
      </c>
      <c r="AM45" s="269" t="str">
        <f t="shared" si="1"/>
        <v>hanhph90@gmail.com,</v>
      </c>
      <c r="AO45" s="269" t="e">
        <f>VLOOKUP(#REF!,[5]Sheet1!$D$1:$H$59,5,0)</f>
        <v>#REF!</v>
      </c>
    </row>
    <row r="46" spans="1:41" s="269" customFormat="1" ht="54" customHeight="1">
      <c r="A46" s="255">
        <v>10</v>
      </c>
      <c r="B46" s="255">
        <v>17058121</v>
      </c>
      <c r="C46" s="256" t="s">
        <v>998</v>
      </c>
      <c r="D46" s="257" t="s">
        <v>67</v>
      </c>
      <c r="E46" s="258" t="s">
        <v>999</v>
      </c>
      <c r="F46" s="255" t="s">
        <v>871</v>
      </c>
      <c r="G46" s="255" t="s">
        <v>55</v>
      </c>
      <c r="H46" s="255" t="s">
        <v>151</v>
      </c>
      <c r="I46" s="255" t="s">
        <v>170</v>
      </c>
      <c r="J46" s="255" t="s">
        <v>1650</v>
      </c>
      <c r="K46" s="255" t="s">
        <v>156</v>
      </c>
      <c r="L46" s="255" t="s">
        <v>1600</v>
      </c>
      <c r="M46" s="259" t="s">
        <v>1474</v>
      </c>
      <c r="N46" s="260" t="s">
        <v>1475</v>
      </c>
      <c r="O46" s="260"/>
      <c r="P46" s="261">
        <v>1</v>
      </c>
      <c r="Q46" s="262"/>
      <c r="R46" s="263"/>
      <c r="S46" s="264" t="s">
        <v>42</v>
      </c>
      <c r="T46" s="264" t="s">
        <v>1000</v>
      </c>
      <c r="U46" s="264" t="s">
        <v>941</v>
      </c>
      <c r="V46" s="264" t="s">
        <v>1001</v>
      </c>
      <c r="W46" s="264" t="s">
        <v>1002</v>
      </c>
      <c r="X46" s="265" t="s">
        <v>36</v>
      </c>
      <c r="Y46" s="264" t="s">
        <v>156</v>
      </c>
      <c r="Z46" s="263" t="s">
        <v>1491</v>
      </c>
      <c r="AA46" s="264" t="s">
        <v>1477</v>
      </c>
      <c r="AB46" s="264" t="s">
        <v>520</v>
      </c>
      <c r="AC46" s="264" t="s">
        <v>1492</v>
      </c>
      <c r="AD46" s="264" t="s">
        <v>60</v>
      </c>
      <c r="AE46" s="264" t="s">
        <v>886</v>
      </c>
      <c r="AF46" s="264" t="s">
        <v>1493</v>
      </c>
      <c r="AG46" s="266" t="s">
        <v>1003</v>
      </c>
      <c r="AH46" s="267" t="s">
        <v>1004</v>
      </c>
      <c r="AI46" s="268">
        <v>6675</v>
      </c>
      <c r="AM46" s="269" t="str">
        <f t="shared" si="1"/>
        <v>hieumt@vst.gov.vn,</v>
      </c>
      <c r="AO46" s="269" t="e">
        <f>VLOOKUP(#REF!,[5]Sheet1!$D$1:$H$59,5,0)</f>
        <v>#REF!</v>
      </c>
    </row>
    <row r="47" spans="1:41" s="269" customFormat="1" ht="54" customHeight="1">
      <c r="A47" s="255">
        <v>11</v>
      </c>
      <c r="B47" s="255">
        <v>17058345</v>
      </c>
      <c r="C47" s="256" t="s">
        <v>179</v>
      </c>
      <c r="D47" s="257" t="s">
        <v>392</v>
      </c>
      <c r="E47" s="258" t="s">
        <v>1139</v>
      </c>
      <c r="F47" s="255" t="s">
        <v>205</v>
      </c>
      <c r="G47" s="255" t="s">
        <v>149</v>
      </c>
      <c r="H47" s="255" t="s">
        <v>151</v>
      </c>
      <c r="I47" s="255" t="s">
        <v>170</v>
      </c>
      <c r="J47" s="255" t="s">
        <v>1650</v>
      </c>
      <c r="K47" s="255" t="s">
        <v>796</v>
      </c>
      <c r="L47" s="255" t="s">
        <v>1601</v>
      </c>
      <c r="M47" s="259" t="s">
        <v>1594</v>
      </c>
      <c r="N47" s="260" t="s">
        <v>1475</v>
      </c>
      <c r="O47" s="260"/>
      <c r="P47" s="261">
        <v>1</v>
      </c>
      <c r="Q47" s="262"/>
      <c r="R47" s="263"/>
      <c r="S47" s="264" t="s">
        <v>176</v>
      </c>
      <c r="T47" s="264" t="s">
        <v>1140</v>
      </c>
      <c r="U47" s="264" t="s">
        <v>1141</v>
      </c>
      <c r="V47" s="264" t="s">
        <v>220</v>
      </c>
      <c r="W47" s="264" t="s">
        <v>1142</v>
      </c>
      <c r="X47" s="265" t="s">
        <v>36</v>
      </c>
      <c r="Y47" s="264" t="s">
        <v>796</v>
      </c>
      <c r="Z47" s="263" t="s">
        <v>1539</v>
      </c>
      <c r="AA47" s="264" t="s">
        <v>1477</v>
      </c>
      <c r="AB47" s="264" t="s">
        <v>886</v>
      </c>
      <c r="AC47" s="264" t="s">
        <v>1492</v>
      </c>
      <c r="AD47" s="264" t="s">
        <v>60</v>
      </c>
      <c r="AE47" s="264" t="s">
        <v>520</v>
      </c>
      <c r="AF47" s="264" t="s">
        <v>1493</v>
      </c>
      <c r="AG47" s="266" t="s">
        <v>1143</v>
      </c>
      <c r="AH47" s="267" t="s">
        <v>1144</v>
      </c>
      <c r="AI47" s="268">
        <v>6675</v>
      </c>
      <c r="AM47" s="269" t="str">
        <f t="shared" si="1"/>
        <v>nguyenhongml07@gmail.com,</v>
      </c>
      <c r="AO47" s="269" t="e">
        <f>VLOOKUP(#REF!,[5]Sheet1!$D$1:$H$59,5,0)</f>
        <v>#REF!</v>
      </c>
    </row>
    <row r="48" spans="1:41" s="269" customFormat="1" ht="54" customHeight="1">
      <c r="A48" s="255">
        <v>12</v>
      </c>
      <c r="B48" s="255">
        <v>17058355</v>
      </c>
      <c r="C48" s="256" t="s">
        <v>1167</v>
      </c>
      <c r="D48" s="257" t="s">
        <v>706</v>
      </c>
      <c r="E48" s="258" t="s">
        <v>1169</v>
      </c>
      <c r="F48" s="255" t="s">
        <v>169</v>
      </c>
      <c r="G48" s="255" t="s">
        <v>55</v>
      </c>
      <c r="H48" s="255" t="s">
        <v>151</v>
      </c>
      <c r="I48" s="255" t="s">
        <v>170</v>
      </c>
      <c r="J48" s="255" t="s">
        <v>1650</v>
      </c>
      <c r="K48" s="255" t="s">
        <v>796</v>
      </c>
      <c r="L48" s="255" t="s">
        <v>1603</v>
      </c>
      <c r="M48" s="259" t="s">
        <v>1594</v>
      </c>
      <c r="N48" s="260" t="s">
        <v>1475</v>
      </c>
      <c r="O48" s="260"/>
      <c r="P48" s="261">
        <v>1</v>
      </c>
      <c r="Q48" s="262"/>
      <c r="R48" s="263"/>
      <c r="S48" s="264" t="s">
        <v>798</v>
      </c>
      <c r="T48" s="264" t="s">
        <v>1170</v>
      </c>
      <c r="U48" s="264" t="s">
        <v>1171</v>
      </c>
      <c r="V48" s="264" t="s">
        <v>220</v>
      </c>
      <c r="W48" s="264" t="s">
        <v>1172</v>
      </c>
      <c r="X48" s="265" t="s">
        <v>36</v>
      </c>
      <c r="Y48" s="264" t="s">
        <v>796</v>
      </c>
      <c r="Z48" s="263" t="s">
        <v>1545</v>
      </c>
      <c r="AA48" s="264" t="s">
        <v>1477</v>
      </c>
      <c r="AB48" s="264" t="s">
        <v>1492</v>
      </c>
      <c r="AC48" s="264" t="s">
        <v>520</v>
      </c>
      <c r="AD48" s="264" t="s">
        <v>60</v>
      </c>
      <c r="AE48" s="264" t="s">
        <v>886</v>
      </c>
      <c r="AF48" s="264" t="s">
        <v>1493</v>
      </c>
      <c r="AG48" s="266" t="s">
        <v>1173</v>
      </c>
      <c r="AH48" s="267" t="s">
        <v>1174</v>
      </c>
      <c r="AI48" s="268">
        <v>6675</v>
      </c>
      <c r="AM48" s="269" t="str">
        <f t="shared" si="1"/>
        <v>hoanghung.vpub.2503@gmail.com,</v>
      </c>
      <c r="AO48" s="269" t="e">
        <f>VLOOKUP(#REF!,[5]Sheet1!$D$1:$H$59,5,0)</f>
        <v>#REF!</v>
      </c>
    </row>
    <row r="49" spans="1:41" s="269" customFormat="1" ht="54" customHeight="1">
      <c r="A49" s="255">
        <v>13</v>
      </c>
      <c r="B49" s="255">
        <v>17058129</v>
      </c>
      <c r="C49" s="256" t="s">
        <v>1020</v>
      </c>
      <c r="D49" s="257" t="s">
        <v>1021</v>
      </c>
      <c r="E49" s="258" t="s">
        <v>1022</v>
      </c>
      <c r="F49" s="255" t="s">
        <v>1023</v>
      </c>
      <c r="G49" s="255" t="s">
        <v>149</v>
      </c>
      <c r="H49" s="255" t="s">
        <v>151</v>
      </c>
      <c r="I49" s="255" t="s">
        <v>170</v>
      </c>
      <c r="J49" s="255" t="s">
        <v>1650</v>
      </c>
      <c r="K49" s="255" t="s">
        <v>156</v>
      </c>
      <c r="L49" s="255">
        <v>2.75</v>
      </c>
      <c r="M49" s="259" t="s">
        <v>1596</v>
      </c>
      <c r="N49" s="260" t="s">
        <v>1635</v>
      </c>
      <c r="O49" s="260"/>
      <c r="P49" s="261">
        <v>1</v>
      </c>
      <c r="Q49" s="262"/>
      <c r="R49" s="263"/>
      <c r="S49" s="264"/>
      <c r="T49" s="264" t="s">
        <v>1024</v>
      </c>
      <c r="U49" s="264" t="s">
        <v>939</v>
      </c>
      <c r="V49" s="264" t="s">
        <v>1051</v>
      </c>
      <c r="W49" s="264" t="s">
        <v>1025</v>
      </c>
      <c r="X49" s="265" t="s">
        <v>96</v>
      </c>
      <c r="Y49" s="264" t="s">
        <v>156</v>
      </c>
      <c r="Z49" s="263" t="s">
        <v>1499</v>
      </c>
      <c r="AA49" s="264" t="s">
        <v>852</v>
      </c>
      <c r="AB49" s="264" t="s">
        <v>1496</v>
      </c>
      <c r="AC49" s="264" t="s">
        <v>1498</v>
      </c>
      <c r="AD49" s="264" t="s">
        <v>831</v>
      </c>
      <c r="AE49" s="264" t="s">
        <v>1497</v>
      </c>
      <c r="AF49" s="264" t="s">
        <v>1493</v>
      </c>
      <c r="AG49" s="266" t="s">
        <v>1026</v>
      </c>
      <c r="AH49" s="267" t="s">
        <v>1027</v>
      </c>
      <c r="AI49" s="268">
        <v>6675</v>
      </c>
      <c r="AM49" s="269" t="str">
        <f t="shared" si="1"/>
        <v>hoangthuhuongnb@gmail.com,</v>
      </c>
      <c r="AO49" s="269" t="e">
        <f>VLOOKUP(#REF!,[5]Sheet1!$D$1:$H$59,5,0)</f>
        <v>#REF!</v>
      </c>
    </row>
    <row r="50" spans="1:41" s="269" customFormat="1" ht="54" customHeight="1">
      <c r="A50" s="255">
        <v>14</v>
      </c>
      <c r="B50" s="255">
        <v>17058365</v>
      </c>
      <c r="C50" s="256" t="s">
        <v>1213</v>
      </c>
      <c r="D50" s="257" t="s">
        <v>117</v>
      </c>
      <c r="E50" s="258" t="s">
        <v>1215</v>
      </c>
      <c r="F50" s="255" t="s">
        <v>576</v>
      </c>
      <c r="G50" s="255" t="s">
        <v>149</v>
      </c>
      <c r="H50" s="255" t="s">
        <v>151</v>
      </c>
      <c r="I50" s="255" t="s">
        <v>170</v>
      </c>
      <c r="J50" s="255" t="s">
        <v>1650</v>
      </c>
      <c r="K50" s="255" t="s">
        <v>796</v>
      </c>
      <c r="L50" s="255" t="s">
        <v>1605</v>
      </c>
      <c r="M50" s="259">
        <v>9</v>
      </c>
      <c r="N50" s="260" t="s">
        <v>1470</v>
      </c>
      <c r="O50" s="260"/>
      <c r="P50" s="261">
        <v>1</v>
      </c>
      <c r="Q50" s="262"/>
      <c r="R50" s="263"/>
      <c r="S50" s="264" t="s">
        <v>798</v>
      </c>
      <c r="T50" s="264" t="s">
        <v>1216</v>
      </c>
      <c r="U50" s="264" t="s">
        <v>1217</v>
      </c>
      <c r="V50" s="264" t="s">
        <v>815</v>
      </c>
      <c r="W50" s="264" t="s">
        <v>1218</v>
      </c>
      <c r="X50" s="265" t="s">
        <v>36</v>
      </c>
      <c r="Y50" s="264" t="s">
        <v>796</v>
      </c>
      <c r="Z50" s="263" t="s">
        <v>1551</v>
      </c>
      <c r="AA50" s="264" t="s">
        <v>1523</v>
      </c>
      <c r="AB50" s="264" t="s">
        <v>1526</v>
      </c>
      <c r="AC50" s="264" t="s">
        <v>1524</v>
      </c>
      <c r="AD50" s="264" t="s">
        <v>1525</v>
      </c>
      <c r="AE50" s="264" t="s">
        <v>939</v>
      </c>
      <c r="AF50" s="264" t="s">
        <v>1527</v>
      </c>
      <c r="AG50" s="266" t="s">
        <v>1219</v>
      </c>
      <c r="AH50" s="267" t="s">
        <v>1220</v>
      </c>
      <c r="AI50" s="268">
        <v>6675</v>
      </c>
      <c r="AM50" s="269" t="str">
        <f t="shared" si="1"/>
        <v>linhnguyen993yb@gmail.com,</v>
      </c>
      <c r="AO50" s="269" t="e">
        <f>VLOOKUP(#REF!,[5]Sheet1!$D$1:$H$59,5,0)</f>
        <v>#REF!</v>
      </c>
    </row>
    <row r="51" spans="1:41" s="269" customFormat="1" ht="54" customHeight="1">
      <c r="A51" s="255">
        <v>15</v>
      </c>
      <c r="B51" s="255">
        <v>17058131</v>
      </c>
      <c r="C51" s="256" t="s">
        <v>1040</v>
      </c>
      <c r="D51" s="257" t="s">
        <v>161</v>
      </c>
      <c r="E51" s="258" t="s">
        <v>870</v>
      </c>
      <c r="F51" s="255" t="s">
        <v>205</v>
      </c>
      <c r="G51" s="255" t="s">
        <v>55</v>
      </c>
      <c r="H51" s="255" t="s">
        <v>151</v>
      </c>
      <c r="I51" s="255" t="s">
        <v>170</v>
      </c>
      <c r="J51" s="255" t="s">
        <v>1650</v>
      </c>
      <c r="K51" s="255" t="s">
        <v>156</v>
      </c>
      <c r="L51" s="255" t="s">
        <v>1607</v>
      </c>
      <c r="M51" s="259" t="s">
        <v>1608</v>
      </c>
      <c r="N51" s="260" t="s">
        <v>1475</v>
      </c>
      <c r="O51" s="260"/>
      <c r="P51" s="261">
        <v>1</v>
      </c>
      <c r="Q51" s="262"/>
      <c r="R51" s="263"/>
      <c r="S51" s="264" t="s">
        <v>42</v>
      </c>
      <c r="T51" s="264" t="s">
        <v>1041</v>
      </c>
      <c r="U51" s="264" t="s">
        <v>872</v>
      </c>
      <c r="V51" s="264" t="s">
        <v>154</v>
      </c>
      <c r="W51" s="264" t="s">
        <v>1042</v>
      </c>
      <c r="X51" s="265" t="s">
        <v>36</v>
      </c>
      <c r="Y51" s="264" t="s">
        <v>156</v>
      </c>
      <c r="Z51" s="263" t="s">
        <v>1505</v>
      </c>
      <c r="AA51" s="264" t="s">
        <v>1477</v>
      </c>
      <c r="AB51" s="264" t="s">
        <v>1506</v>
      </c>
      <c r="AC51" s="264" t="s">
        <v>1507</v>
      </c>
      <c r="AD51" s="264" t="s">
        <v>542</v>
      </c>
      <c r="AE51" s="264" t="s">
        <v>1508</v>
      </c>
      <c r="AF51" s="264" t="s">
        <v>1509</v>
      </c>
      <c r="AG51" s="266" t="s">
        <v>1047</v>
      </c>
      <c r="AH51" s="267" t="s">
        <v>1048</v>
      </c>
      <c r="AI51" s="268">
        <v>6675</v>
      </c>
      <c r="AM51" s="269" t="str">
        <f t="shared" si="1"/>
        <v>longhoang279@gmail.com,</v>
      </c>
      <c r="AO51" s="269" t="e">
        <f>VLOOKUP(#REF!,[5]Sheet1!$D$1:$H$59,5,0)</f>
        <v>#REF!</v>
      </c>
    </row>
    <row r="52" spans="1:41" s="269" customFormat="1" ht="54" customHeight="1">
      <c r="A52" s="255">
        <v>16</v>
      </c>
      <c r="B52" s="255">
        <v>17058375</v>
      </c>
      <c r="C52" s="256" t="s">
        <v>1175</v>
      </c>
      <c r="D52" s="257" t="s">
        <v>55</v>
      </c>
      <c r="E52" s="258" t="s">
        <v>1176</v>
      </c>
      <c r="F52" s="255" t="s">
        <v>1178</v>
      </c>
      <c r="G52" s="255" t="s">
        <v>55</v>
      </c>
      <c r="H52" s="255" t="s">
        <v>151</v>
      </c>
      <c r="I52" s="255" t="s">
        <v>170</v>
      </c>
      <c r="J52" s="255" t="s">
        <v>1650</v>
      </c>
      <c r="K52" s="255" t="s">
        <v>796</v>
      </c>
      <c r="L52" s="255" t="s">
        <v>1601</v>
      </c>
      <c r="M52" s="259" t="s">
        <v>1609</v>
      </c>
      <c r="N52" s="260" t="s">
        <v>1635</v>
      </c>
      <c r="O52" s="260"/>
      <c r="P52" s="261">
        <v>1</v>
      </c>
      <c r="Q52" s="262"/>
      <c r="R52" s="263"/>
      <c r="S52" s="264" t="s">
        <v>798</v>
      </c>
      <c r="T52" s="264" t="s">
        <v>1179</v>
      </c>
      <c r="U52" s="264" t="s">
        <v>1180</v>
      </c>
      <c r="V52" s="264" t="s">
        <v>220</v>
      </c>
      <c r="W52" s="264" t="s">
        <v>1181</v>
      </c>
      <c r="X52" s="265" t="s">
        <v>36</v>
      </c>
      <c r="Y52" s="264" t="s">
        <v>796</v>
      </c>
      <c r="Z52" s="263" t="s">
        <v>1546</v>
      </c>
      <c r="AA52" s="264" t="s">
        <v>1523</v>
      </c>
      <c r="AB52" s="264" t="s">
        <v>1524</v>
      </c>
      <c r="AC52" s="264" t="s">
        <v>1526</v>
      </c>
      <c r="AD52" s="264" t="s">
        <v>1525</v>
      </c>
      <c r="AE52" s="264" t="s">
        <v>939</v>
      </c>
      <c r="AF52" s="264" t="s">
        <v>1527</v>
      </c>
      <c r="AG52" s="266" t="s">
        <v>1182</v>
      </c>
      <c r="AH52" s="267" t="s">
        <v>1183</v>
      </c>
      <c r="AI52" s="268">
        <v>6675</v>
      </c>
      <c r="AM52" s="269" t="str">
        <f t="shared" si="1"/>
        <v>namthanh.vn1312@gmail.com,</v>
      </c>
      <c r="AO52" s="269" t="e">
        <f>VLOOKUP(#REF!,[5]Sheet1!$D$1:$H$59,5,0)</f>
        <v>#REF!</v>
      </c>
    </row>
    <row r="53" spans="1:41" s="269" customFormat="1" ht="54" customHeight="1">
      <c r="A53" s="255">
        <v>17</v>
      </c>
      <c r="B53" s="255">
        <v>17058139</v>
      </c>
      <c r="C53" s="256" t="s">
        <v>1075</v>
      </c>
      <c r="D53" s="257" t="s">
        <v>1076</v>
      </c>
      <c r="E53" s="258" t="s">
        <v>1077</v>
      </c>
      <c r="F53" s="255" t="s">
        <v>169</v>
      </c>
      <c r="G53" s="255" t="s">
        <v>55</v>
      </c>
      <c r="H53" s="255" t="s">
        <v>151</v>
      </c>
      <c r="I53" s="255" t="s">
        <v>170</v>
      </c>
      <c r="J53" s="255" t="s">
        <v>1650</v>
      </c>
      <c r="K53" s="255" t="s">
        <v>156</v>
      </c>
      <c r="L53" s="255" t="s">
        <v>1611</v>
      </c>
      <c r="M53" s="259">
        <v>8</v>
      </c>
      <c r="N53" s="260" t="s">
        <v>1635</v>
      </c>
      <c r="O53" s="260"/>
      <c r="P53" s="261">
        <v>1</v>
      </c>
      <c r="Q53" s="262"/>
      <c r="R53" s="263"/>
      <c r="S53" s="264"/>
      <c r="T53" s="264" t="s">
        <v>1078</v>
      </c>
      <c r="U53" s="264" t="s">
        <v>667</v>
      </c>
      <c r="V53" s="264" t="s">
        <v>154</v>
      </c>
      <c r="W53" s="264" t="s">
        <v>1079</v>
      </c>
      <c r="X53" s="265" t="s">
        <v>36</v>
      </c>
      <c r="Y53" s="264" t="s">
        <v>156</v>
      </c>
      <c r="Z53" s="263" t="s">
        <v>1522</v>
      </c>
      <c r="AA53" s="264" t="s">
        <v>1523</v>
      </c>
      <c r="AB53" s="264" t="s">
        <v>1524</v>
      </c>
      <c r="AC53" s="264" t="s">
        <v>939</v>
      </c>
      <c r="AD53" s="264" t="s">
        <v>1525</v>
      </c>
      <c r="AE53" s="264" t="s">
        <v>1526</v>
      </c>
      <c r="AF53" s="264" t="s">
        <v>1527</v>
      </c>
      <c r="AG53" s="266" t="s">
        <v>1080</v>
      </c>
      <c r="AH53" s="267" t="s">
        <v>1081</v>
      </c>
      <c r="AI53" s="268">
        <v>6675</v>
      </c>
      <c r="AM53" s="269" t="str">
        <f t="shared" si="1"/>
        <v>nhandlt@vst.gov.vn,</v>
      </c>
      <c r="AO53" s="269" t="e">
        <f>VLOOKUP(#REF!,[5]Sheet1!$D$1:$H$59,5,0)</f>
        <v>#REF!</v>
      </c>
    </row>
    <row r="54" spans="1:41" s="269" customFormat="1" ht="54" customHeight="1">
      <c r="A54" s="255">
        <v>18</v>
      </c>
      <c r="B54" s="255">
        <v>17058391</v>
      </c>
      <c r="C54" s="256" t="s">
        <v>1199</v>
      </c>
      <c r="D54" s="257" t="s">
        <v>184</v>
      </c>
      <c r="E54" s="258" t="s">
        <v>1201</v>
      </c>
      <c r="F54" s="255" t="s">
        <v>54</v>
      </c>
      <c r="G54" s="255" t="s">
        <v>149</v>
      </c>
      <c r="H54" s="255" t="s">
        <v>151</v>
      </c>
      <c r="I54" s="255" t="s">
        <v>170</v>
      </c>
      <c r="J54" s="255" t="s">
        <v>1650</v>
      </c>
      <c r="K54" s="255" t="s">
        <v>796</v>
      </c>
      <c r="L54" s="255" t="s">
        <v>1612</v>
      </c>
      <c r="M54" s="259" t="s">
        <v>1474</v>
      </c>
      <c r="N54" s="260" t="s">
        <v>1475</v>
      </c>
      <c r="O54" s="260"/>
      <c r="P54" s="261">
        <v>1</v>
      </c>
      <c r="Q54" s="262"/>
      <c r="R54" s="263"/>
      <c r="S54" s="264" t="s">
        <v>798</v>
      </c>
      <c r="T54" s="264" t="s">
        <v>1202</v>
      </c>
      <c r="U54" s="264" t="s">
        <v>1010</v>
      </c>
      <c r="V54" s="264" t="s">
        <v>873</v>
      </c>
      <c r="W54" s="264" t="s">
        <v>1203</v>
      </c>
      <c r="X54" s="265" t="s">
        <v>36</v>
      </c>
      <c r="Y54" s="264" t="s">
        <v>796</v>
      </c>
      <c r="Z54" s="263" t="s">
        <v>1549</v>
      </c>
      <c r="AA54" s="264" t="s">
        <v>1356</v>
      </c>
      <c r="AB54" s="264" t="s">
        <v>1501</v>
      </c>
      <c r="AC54" s="264" t="s">
        <v>1503</v>
      </c>
      <c r="AD54" s="264" t="s">
        <v>1502</v>
      </c>
      <c r="AE54" s="264" t="s">
        <v>894</v>
      </c>
      <c r="AF54" s="264" t="s">
        <v>1490</v>
      </c>
      <c r="AG54" s="266" t="s">
        <v>1204</v>
      </c>
      <c r="AH54" s="267" t="s">
        <v>1205</v>
      </c>
      <c r="AI54" s="268">
        <v>6675</v>
      </c>
      <c r="AM54" s="269" t="str">
        <f t="shared" si="1"/>
        <v>phuonglh03@gmail.com,</v>
      </c>
      <c r="AO54" s="269" t="e">
        <f>VLOOKUP(#REF!,[5]Sheet1!$D$1:$H$59,5,0)</f>
        <v>#REF!</v>
      </c>
    </row>
    <row r="55" spans="1:41" s="269" customFormat="1" ht="54" customHeight="1">
      <c r="A55" s="255">
        <v>19</v>
      </c>
      <c r="B55" s="255">
        <v>17058144</v>
      </c>
      <c r="C55" s="256" t="s">
        <v>1034</v>
      </c>
      <c r="D55" s="257" t="s">
        <v>184</v>
      </c>
      <c r="E55" s="258" t="s">
        <v>1035</v>
      </c>
      <c r="F55" s="255" t="s">
        <v>205</v>
      </c>
      <c r="G55" s="255" t="s">
        <v>55</v>
      </c>
      <c r="H55" s="255" t="s">
        <v>151</v>
      </c>
      <c r="I55" s="255" t="s">
        <v>170</v>
      </c>
      <c r="J55" s="255" t="s">
        <v>1650</v>
      </c>
      <c r="K55" s="255" t="s">
        <v>156</v>
      </c>
      <c r="L55" s="255" t="s">
        <v>1615</v>
      </c>
      <c r="M55" s="259" t="s">
        <v>1590</v>
      </c>
      <c r="N55" s="260" t="s">
        <v>1475</v>
      </c>
      <c r="O55" s="260"/>
      <c r="P55" s="261">
        <v>1</v>
      </c>
      <c r="Q55" s="262"/>
      <c r="R55" s="263"/>
      <c r="S55" s="264" t="s">
        <v>42</v>
      </c>
      <c r="T55" s="264" t="s">
        <v>1036</v>
      </c>
      <c r="U55" s="264" t="s">
        <v>940</v>
      </c>
      <c r="V55" s="264" t="s">
        <v>154</v>
      </c>
      <c r="W55" s="264" t="s">
        <v>1037</v>
      </c>
      <c r="X55" s="265" t="s">
        <v>36</v>
      </c>
      <c r="Y55" s="264" t="s">
        <v>156</v>
      </c>
      <c r="Z55" s="263" t="s">
        <v>1504</v>
      </c>
      <c r="AA55" s="264" t="s">
        <v>1356</v>
      </c>
      <c r="AB55" s="264" t="s">
        <v>894</v>
      </c>
      <c r="AC55" s="264" t="s">
        <v>1503</v>
      </c>
      <c r="AD55" s="264" t="s">
        <v>1502</v>
      </c>
      <c r="AE55" s="264" t="s">
        <v>1501</v>
      </c>
      <c r="AF55" s="264" t="s">
        <v>1490</v>
      </c>
      <c r="AG55" s="266" t="s">
        <v>1038</v>
      </c>
      <c r="AH55" s="267" t="s">
        <v>1039</v>
      </c>
      <c r="AI55" s="268">
        <v>6675</v>
      </c>
      <c r="AJ55" s="269" t="s">
        <v>1262</v>
      </c>
      <c r="AM55" s="269" t="str">
        <f t="shared" si="1"/>
        <v>vohuyphuongkt@gmail.com,</v>
      </c>
      <c r="AO55" s="269" t="e">
        <f>VLOOKUP(#REF!,[5]Sheet1!$D$1:$H$59,5,0)</f>
        <v>#REF!</v>
      </c>
    </row>
    <row r="56" spans="1:41" s="269" customFormat="1" ht="54" customHeight="1">
      <c r="A56" s="255">
        <v>20</v>
      </c>
      <c r="B56" s="255">
        <v>17058392</v>
      </c>
      <c r="C56" s="256" t="s">
        <v>701</v>
      </c>
      <c r="D56" s="257" t="s">
        <v>184</v>
      </c>
      <c r="E56" s="258" t="s">
        <v>1117</v>
      </c>
      <c r="F56" s="255" t="s">
        <v>1118</v>
      </c>
      <c r="G56" s="255" t="s">
        <v>149</v>
      </c>
      <c r="H56" s="255" t="s">
        <v>151</v>
      </c>
      <c r="I56" s="255" t="s">
        <v>170</v>
      </c>
      <c r="J56" s="255" t="s">
        <v>1650</v>
      </c>
      <c r="K56" s="255" t="s">
        <v>796</v>
      </c>
      <c r="L56" s="255" t="s">
        <v>1616</v>
      </c>
      <c r="M56" s="259" t="s">
        <v>1474</v>
      </c>
      <c r="N56" s="260" t="s">
        <v>1475</v>
      </c>
      <c r="O56" s="260"/>
      <c r="P56" s="261">
        <v>1</v>
      </c>
      <c r="Q56" s="262"/>
      <c r="R56" s="263"/>
      <c r="S56" s="264"/>
      <c r="T56" s="264" t="s">
        <v>1119</v>
      </c>
      <c r="U56" s="264" t="s">
        <v>939</v>
      </c>
      <c r="V56" s="264" t="s">
        <v>220</v>
      </c>
      <c r="W56" s="264" t="s">
        <v>1120</v>
      </c>
      <c r="X56" s="265" t="s">
        <v>36</v>
      </c>
      <c r="Y56" s="264" t="s">
        <v>796</v>
      </c>
      <c r="Z56" s="263" t="s">
        <v>1534</v>
      </c>
      <c r="AA56" s="264" t="s">
        <v>1356</v>
      </c>
      <c r="AB56" s="264" t="s">
        <v>1503</v>
      </c>
      <c r="AC56" s="264" t="s">
        <v>1501</v>
      </c>
      <c r="AD56" s="264" t="s">
        <v>1502</v>
      </c>
      <c r="AE56" s="264" t="s">
        <v>894</v>
      </c>
      <c r="AF56" s="264" t="s">
        <v>1490</v>
      </c>
      <c r="AG56" s="266" t="s">
        <v>1121</v>
      </c>
      <c r="AH56" s="267" t="s">
        <v>1122</v>
      </c>
      <c r="AI56" s="268">
        <v>6675</v>
      </c>
      <c r="AM56" s="269" t="str">
        <f t="shared" si="1"/>
        <v>vuquynhphuong90@gmail.com,</v>
      </c>
      <c r="AO56" s="269" t="e">
        <f>VLOOKUP(#REF!,[5]Sheet1!$D$1:$H$59,5,0)</f>
        <v>#REF!</v>
      </c>
    </row>
    <row r="57" spans="1:41" s="269" customFormat="1" ht="54" customHeight="1">
      <c r="A57" s="255">
        <v>21</v>
      </c>
      <c r="B57" s="255">
        <v>17058398</v>
      </c>
      <c r="C57" s="256" t="s">
        <v>1360</v>
      </c>
      <c r="D57" s="257" t="s">
        <v>202</v>
      </c>
      <c r="E57" s="258" t="s">
        <v>1361</v>
      </c>
      <c r="F57" s="255" t="s">
        <v>205</v>
      </c>
      <c r="G57" s="255" t="s">
        <v>55</v>
      </c>
      <c r="H57" s="255" t="s">
        <v>151</v>
      </c>
      <c r="I57" s="255" t="s">
        <v>170</v>
      </c>
      <c r="J57" s="255" t="s">
        <v>1650</v>
      </c>
      <c r="K57" s="255" t="s">
        <v>796</v>
      </c>
      <c r="L57" s="255" t="s">
        <v>1604</v>
      </c>
      <c r="M57" s="259" t="s">
        <v>1474</v>
      </c>
      <c r="N57" s="260" t="s">
        <v>1475</v>
      </c>
      <c r="O57" s="260"/>
      <c r="P57" s="261">
        <v>1</v>
      </c>
      <c r="Q57" s="262"/>
      <c r="R57" s="263"/>
      <c r="S57" s="264"/>
      <c r="T57" s="264" t="s">
        <v>1362</v>
      </c>
      <c r="U57" s="264" t="s">
        <v>1335</v>
      </c>
      <c r="V57" s="264" t="s">
        <v>220</v>
      </c>
      <c r="W57" s="264" t="s">
        <v>1363</v>
      </c>
      <c r="X57" s="265" t="s">
        <v>36</v>
      </c>
      <c r="Y57" s="264" t="s">
        <v>796</v>
      </c>
      <c r="Z57" s="263" t="s">
        <v>1568</v>
      </c>
      <c r="AA57" s="264" t="s">
        <v>1477</v>
      </c>
      <c r="AB57" s="264" t="s">
        <v>1508</v>
      </c>
      <c r="AC57" s="264" t="s">
        <v>1506</v>
      </c>
      <c r="AD57" s="264" t="s">
        <v>542</v>
      </c>
      <c r="AE57" s="264" t="s">
        <v>1507</v>
      </c>
      <c r="AF57" s="264" t="s">
        <v>1509</v>
      </c>
      <c r="AG57" s="266" t="s">
        <v>1364</v>
      </c>
      <c r="AH57" s="267" t="s">
        <v>1365</v>
      </c>
      <c r="AI57" s="268">
        <v>6675</v>
      </c>
      <c r="AM57" s="269" t="str">
        <f t="shared" si="1"/>
        <v>hoanhson@gmail.com,</v>
      </c>
      <c r="AO57" s="269" t="e">
        <f>VLOOKUP(#REF!,[5]Sheet1!$D$1:$H$59,5,0)</f>
        <v>#REF!</v>
      </c>
    </row>
    <row r="58" spans="1:41" s="269" customFormat="1" ht="54" customHeight="1">
      <c r="A58" s="255">
        <v>22</v>
      </c>
      <c r="B58" s="255">
        <v>17058150</v>
      </c>
      <c r="C58" s="256" t="s">
        <v>1028</v>
      </c>
      <c r="D58" s="257" t="s">
        <v>202</v>
      </c>
      <c r="E58" s="258" t="s">
        <v>1029</v>
      </c>
      <c r="F58" s="255" t="s">
        <v>472</v>
      </c>
      <c r="G58" s="255" t="s">
        <v>55</v>
      </c>
      <c r="H58" s="255" t="s">
        <v>151</v>
      </c>
      <c r="I58" s="255" t="s">
        <v>170</v>
      </c>
      <c r="J58" s="255" t="s">
        <v>1650</v>
      </c>
      <c r="K58" s="255" t="s">
        <v>156</v>
      </c>
      <c r="L58" s="255" t="s">
        <v>1606</v>
      </c>
      <c r="M58" s="259" t="s">
        <v>1594</v>
      </c>
      <c r="N58" s="260" t="s">
        <v>1475</v>
      </c>
      <c r="O58" s="260"/>
      <c r="P58" s="261">
        <v>1</v>
      </c>
      <c r="Q58" s="262"/>
      <c r="R58" s="263"/>
      <c r="S58" s="264" t="s">
        <v>42</v>
      </c>
      <c r="T58" s="264" t="s">
        <v>1030</v>
      </c>
      <c r="U58" s="264" t="s">
        <v>940</v>
      </c>
      <c r="V58" s="264" t="s">
        <v>154</v>
      </c>
      <c r="W58" s="264" t="s">
        <v>1031</v>
      </c>
      <c r="X58" s="265" t="s">
        <v>36</v>
      </c>
      <c r="Y58" s="264" t="s">
        <v>156</v>
      </c>
      <c r="Z58" s="263" t="s">
        <v>1500</v>
      </c>
      <c r="AA58" s="264" t="s">
        <v>1356</v>
      </c>
      <c r="AB58" s="264" t="s">
        <v>1501</v>
      </c>
      <c r="AC58" s="264" t="s">
        <v>894</v>
      </c>
      <c r="AD58" s="264" t="s">
        <v>1502</v>
      </c>
      <c r="AE58" s="264" t="s">
        <v>1503</v>
      </c>
      <c r="AF58" s="264" t="s">
        <v>1490</v>
      </c>
      <c r="AG58" s="266" t="s">
        <v>1032</v>
      </c>
      <c r="AH58" s="267" t="s">
        <v>1033</v>
      </c>
      <c r="AI58" s="268">
        <v>6675</v>
      </c>
      <c r="AM58" s="269" t="str">
        <f t="shared" si="1"/>
        <v>sonlq@vietinbank.vn,</v>
      </c>
      <c r="AO58" s="269" t="e">
        <f>VLOOKUP(#REF!,[5]Sheet1!$D$1:$H$59,5,0)</f>
        <v>#REF!</v>
      </c>
    </row>
    <row r="59" spans="1:41" s="269" customFormat="1" ht="54" customHeight="1">
      <c r="A59" s="255">
        <v>23</v>
      </c>
      <c r="B59" s="255">
        <v>17058399</v>
      </c>
      <c r="C59" s="256" t="s">
        <v>1278</v>
      </c>
      <c r="D59" s="257" t="s">
        <v>202</v>
      </c>
      <c r="E59" s="258" t="s">
        <v>1280</v>
      </c>
      <c r="F59" s="255" t="s">
        <v>205</v>
      </c>
      <c r="G59" s="255" t="s">
        <v>55</v>
      </c>
      <c r="H59" s="255" t="s">
        <v>151</v>
      </c>
      <c r="I59" s="255" t="s">
        <v>170</v>
      </c>
      <c r="J59" s="255" t="s">
        <v>1650</v>
      </c>
      <c r="K59" s="255" t="s">
        <v>796</v>
      </c>
      <c r="L59" s="255" t="s">
        <v>1592</v>
      </c>
      <c r="M59" s="259" t="s">
        <v>1474</v>
      </c>
      <c r="N59" s="260" t="s">
        <v>1475</v>
      </c>
      <c r="O59" s="260"/>
      <c r="P59" s="261">
        <v>1</v>
      </c>
      <c r="Q59" s="262"/>
      <c r="R59" s="263"/>
      <c r="S59" s="264"/>
      <c r="T59" s="264" t="s">
        <v>1281</v>
      </c>
      <c r="U59" s="264" t="s">
        <v>542</v>
      </c>
      <c r="V59" s="264" t="s">
        <v>220</v>
      </c>
      <c r="W59" s="264" t="s">
        <v>1282</v>
      </c>
      <c r="X59" s="265" t="s">
        <v>36</v>
      </c>
      <c r="Y59" s="264" t="s">
        <v>796</v>
      </c>
      <c r="Z59" s="263" t="s">
        <v>1559</v>
      </c>
      <c r="AA59" s="264" t="s">
        <v>1477</v>
      </c>
      <c r="AB59" s="264" t="s">
        <v>520</v>
      </c>
      <c r="AC59" s="264" t="s">
        <v>886</v>
      </c>
      <c r="AD59" s="264" t="s">
        <v>60</v>
      </c>
      <c r="AE59" s="264" t="s">
        <v>1492</v>
      </c>
      <c r="AF59" s="264" t="s">
        <v>1493</v>
      </c>
      <c r="AG59" s="266" t="s">
        <v>1283</v>
      </c>
      <c r="AH59" s="267" t="s">
        <v>1284</v>
      </c>
      <c r="AI59" s="268">
        <v>6675</v>
      </c>
      <c r="AM59" s="269" t="str">
        <f t="shared" si="1"/>
        <v>haichinam84@gmail.com,</v>
      </c>
      <c r="AO59" s="269" t="e">
        <f>VLOOKUP(#REF!,[5]Sheet1!$D$1:$H$59,5,0)</f>
        <v>#REF!</v>
      </c>
    </row>
    <row r="60" spans="1:41" s="269" customFormat="1" ht="54" customHeight="1">
      <c r="A60" s="255">
        <v>24</v>
      </c>
      <c r="B60" s="255">
        <v>17058424</v>
      </c>
      <c r="C60" s="256" t="s">
        <v>1331</v>
      </c>
      <c r="D60" s="257" t="s">
        <v>793</v>
      </c>
      <c r="E60" s="258" t="s">
        <v>1333</v>
      </c>
      <c r="F60" s="255" t="s">
        <v>205</v>
      </c>
      <c r="G60" s="255" t="s">
        <v>55</v>
      </c>
      <c r="H60" s="255" t="s">
        <v>151</v>
      </c>
      <c r="I60" s="255" t="s">
        <v>170</v>
      </c>
      <c r="J60" s="255" t="s">
        <v>1650</v>
      </c>
      <c r="K60" s="255" t="s">
        <v>796</v>
      </c>
      <c r="L60" s="255" t="s">
        <v>1593</v>
      </c>
      <c r="M60" s="259" t="s">
        <v>1474</v>
      </c>
      <c r="N60" s="260" t="s">
        <v>1475</v>
      </c>
      <c r="O60" s="260"/>
      <c r="P60" s="261">
        <v>1</v>
      </c>
      <c r="Q60" s="262"/>
      <c r="R60" s="263"/>
      <c r="S60" s="264"/>
      <c r="T60" s="264" t="s">
        <v>1334</v>
      </c>
      <c r="U60" s="264" t="s">
        <v>1335</v>
      </c>
      <c r="V60" s="264" t="s">
        <v>220</v>
      </c>
      <c r="W60" s="264" t="s">
        <v>1336</v>
      </c>
      <c r="X60" s="265" t="s">
        <v>36</v>
      </c>
      <c r="Y60" s="264" t="s">
        <v>796</v>
      </c>
      <c r="Z60" s="263" t="s">
        <v>1565</v>
      </c>
      <c r="AA60" s="264" t="s">
        <v>1477</v>
      </c>
      <c r="AB60" s="264" t="s">
        <v>1507</v>
      </c>
      <c r="AC60" s="264" t="s">
        <v>1506</v>
      </c>
      <c r="AD60" s="264" t="s">
        <v>542</v>
      </c>
      <c r="AE60" s="264" t="s">
        <v>1508</v>
      </c>
      <c r="AF60" s="264" t="s">
        <v>1509</v>
      </c>
      <c r="AG60" s="266" t="s">
        <v>1337</v>
      </c>
      <c r="AH60" s="267" t="s">
        <v>1338</v>
      </c>
      <c r="AI60" s="268">
        <v>6675</v>
      </c>
      <c r="AM60" s="269" t="str">
        <f t="shared" si="1"/>
        <v>hatuan8287@gmail.com,</v>
      </c>
      <c r="AO60" s="269" t="e">
        <f>VLOOKUP(#REF!,[5]Sheet1!$D$1:$H$59,5,0)</f>
        <v>#REF!</v>
      </c>
    </row>
    <row r="61" spans="1:41" s="269" customFormat="1" ht="54" customHeight="1">
      <c r="A61" s="255">
        <v>25</v>
      </c>
      <c r="B61" s="255">
        <v>17058157</v>
      </c>
      <c r="C61" s="256" t="s">
        <v>1052</v>
      </c>
      <c r="D61" s="257" t="s">
        <v>793</v>
      </c>
      <c r="E61" s="258" t="s">
        <v>1053</v>
      </c>
      <c r="F61" s="255" t="s">
        <v>205</v>
      </c>
      <c r="G61" s="255" t="s">
        <v>55</v>
      </c>
      <c r="H61" s="255" t="s">
        <v>151</v>
      </c>
      <c r="I61" s="255" t="s">
        <v>170</v>
      </c>
      <c r="J61" s="255" t="s">
        <v>1650</v>
      </c>
      <c r="K61" s="255" t="s">
        <v>156</v>
      </c>
      <c r="L61" s="255" t="s">
        <v>1611</v>
      </c>
      <c r="M61" s="259" t="s">
        <v>1594</v>
      </c>
      <c r="N61" s="260" t="s">
        <v>1475</v>
      </c>
      <c r="O61" s="260"/>
      <c r="P61" s="261">
        <v>1</v>
      </c>
      <c r="Q61" s="262"/>
      <c r="R61" s="263"/>
      <c r="S61" s="264" t="s">
        <v>42</v>
      </c>
      <c r="T61" s="264" t="s">
        <v>1054</v>
      </c>
      <c r="U61" s="264" t="s">
        <v>578</v>
      </c>
      <c r="V61" s="264" t="s">
        <v>154</v>
      </c>
      <c r="W61" s="264" t="s">
        <v>1055</v>
      </c>
      <c r="X61" s="265" t="s">
        <v>36</v>
      </c>
      <c r="Y61" s="264" t="s">
        <v>156</v>
      </c>
      <c r="Z61" s="263" t="s">
        <v>1513</v>
      </c>
      <c r="AA61" s="264" t="s">
        <v>1356</v>
      </c>
      <c r="AB61" s="264" t="s">
        <v>1503</v>
      </c>
      <c r="AC61" s="264" t="s">
        <v>894</v>
      </c>
      <c r="AD61" s="264" t="s">
        <v>1502</v>
      </c>
      <c r="AE61" s="264" t="s">
        <v>1501</v>
      </c>
      <c r="AF61" s="264" t="s">
        <v>1490</v>
      </c>
      <c r="AG61" s="266" t="s">
        <v>1056</v>
      </c>
      <c r="AH61" s="267" t="s">
        <v>1057</v>
      </c>
      <c r="AI61" s="268">
        <v>6675</v>
      </c>
      <c r="AJ61" s="269" t="s">
        <v>1328</v>
      </c>
      <c r="AM61" s="269" t="str">
        <f t="shared" si="1"/>
        <v>tuantajindo@gmail.com,</v>
      </c>
      <c r="AO61" s="269" t="e">
        <f>VLOOKUP(#REF!,[5]Sheet1!$D$1:$H$59,5,0)</f>
        <v>#REF!</v>
      </c>
    </row>
    <row r="62" spans="1:41" s="269" customFormat="1" ht="54" customHeight="1">
      <c r="A62" s="255">
        <v>26</v>
      </c>
      <c r="B62" s="255">
        <v>17058402</v>
      </c>
      <c r="C62" s="256" t="s">
        <v>1005</v>
      </c>
      <c r="D62" s="257" t="s">
        <v>1006</v>
      </c>
      <c r="E62" s="258" t="s">
        <v>1008</v>
      </c>
      <c r="F62" s="255" t="s">
        <v>205</v>
      </c>
      <c r="G62" s="255" t="s">
        <v>55</v>
      </c>
      <c r="H62" s="255" t="s">
        <v>151</v>
      </c>
      <c r="I62" s="255" t="s">
        <v>170</v>
      </c>
      <c r="J62" s="255" t="s">
        <v>1650</v>
      </c>
      <c r="K62" s="255" t="s">
        <v>796</v>
      </c>
      <c r="L62" s="255" t="s">
        <v>1617</v>
      </c>
      <c r="M62" s="259" t="s">
        <v>1609</v>
      </c>
      <c r="N62" s="260" t="s">
        <v>1635</v>
      </c>
      <c r="O62" s="260"/>
      <c r="P62" s="261">
        <v>1</v>
      </c>
      <c r="Q62" s="262"/>
      <c r="R62" s="263"/>
      <c r="S62" s="264" t="s">
        <v>798</v>
      </c>
      <c r="T62" s="264" t="s">
        <v>1009</v>
      </c>
      <c r="U62" s="264" t="s">
        <v>1010</v>
      </c>
      <c r="V62" s="264" t="s">
        <v>873</v>
      </c>
      <c r="W62" s="264" t="s">
        <v>1011</v>
      </c>
      <c r="X62" s="265" t="s">
        <v>36</v>
      </c>
      <c r="Y62" s="264" t="s">
        <v>796</v>
      </c>
      <c r="Z62" s="263" t="s">
        <v>1494</v>
      </c>
      <c r="AA62" s="264" t="s">
        <v>970</v>
      </c>
      <c r="AB62" s="264" t="s">
        <v>1488</v>
      </c>
      <c r="AC62" s="264" t="s">
        <v>1489</v>
      </c>
      <c r="AD62" s="264" t="s">
        <v>1171</v>
      </c>
      <c r="AE62" s="264" t="s">
        <v>1487</v>
      </c>
      <c r="AF62" s="264" t="s">
        <v>1490</v>
      </c>
      <c r="AG62" s="266" t="s">
        <v>1012</v>
      </c>
      <c r="AH62" s="267" t="s">
        <v>1013</v>
      </c>
      <c r="AI62" s="268">
        <v>6675</v>
      </c>
      <c r="AM62" s="269" t="str">
        <f t="shared" si="1"/>
        <v>thaiph@vst.gov.vn,</v>
      </c>
      <c r="AO62" s="269" t="e">
        <f>VLOOKUP(#REF!,[5]Sheet1!$D$1:$H$59,5,0)</f>
        <v>#REF!</v>
      </c>
    </row>
    <row r="63" spans="1:41" s="269" customFormat="1" ht="54" customHeight="1">
      <c r="A63" s="255">
        <v>27</v>
      </c>
      <c r="B63" s="255">
        <v>17058408</v>
      </c>
      <c r="C63" s="256" t="s">
        <v>1090</v>
      </c>
      <c r="D63" s="257" t="s">
        <v>123</v>
      </c>
      <c r="E63" s="258" t="s">
        <v>1092</v>
      </c>
      <c r="F63" s="255" t="s">
        <v>205</v>
      </c>
      <c r="G63" s="255" t="s">
        <v>55</v>
      </c>
      <c r="H63" s="255" t="s">
        <v>151</v>
      </c>
      <c r="I63" s="255" t="s">
        <v>170</v>
      </c>
      <c r="J63" s="255" t="s">
        <v>1650</v>
      </c>
      <c r="K63" s="255" t="s">
        <v>796</v>
      </c>
      <c r="L63" s="255" t="s">
        <v>1618</v>
      </c>
      <c r="M63" s="259" t="s">
        <v>1609</v>
      </c>
      <c r="N63" s="260" t="s">
        <v>1635</v>
      </c>
      <c r="O63" s="260"/>
      <c r="P63" s="261">
        <v>1</v>
      </c>
      <c r="Q63" s="262"/>
      <c r="R63" s="263"/>
      <c r="S63" s="264" t="s">
        <v>798</v>
      </c>
      <c r="T63" s="264" t="s">
        <v>1093</v>
      </c>
      <c r="U63" s="264" t="s">
        <v>1094</v>
      </c>
      <c r="V63" s="264" t="s">
        <v>1095</v>
      </c>
      <c r="W63" s="264" t="s">
        <v>1096</v>
      </c>
      <c r="X63" s="265" t="s">
        <v>36</v>
      </c>
      <c r="Y63" s="264" t="s">
        <v>796</v>
      </c>
      <c r="Z63" s="263" t="s">
        <v>1529</v>
      </c>
      <c r="AA63" s="264" t="s">
        <v>970</v>
      </c>
      <c r="AB63" s="264" t="s">
        <v>1489</v>
      </c>
      <c r="AC63" s="264" t="s">
        <v>1488</v>
      </c>
      <c r="AD63" s="264" t="s">
        <v>1171</v>
      </c>
      <c r="AE63" s="264" t="s">
        <v>1487</v>
      </c>
      <c r="AF63" s="264" t="s">
        <v>1490</v>
      </c>
      <c r="AG63" s="266" t="s">
        <v>1097</v>
      </c>
      <c r="AH63" s="267" t="s">
        <v>1098</v>
      </c>
      <c r="AI63" s="268">
        <v>6675</v>
      </c>
      <c r="AM63" s="269" t="str">
        <f t="shared" si="1"/>
        <v>tanthang175@gmail.com,</v>
      </c>
      <c r="AO63" s="269" t="e">
        <f>VLOOKUP(#REF!,[5]Sheet1!$D$1:$H$59,5,0)</f>
        <v>#REF!</v>
      </c>
    </row>
    <row r="64" spans="1:41" s="269" customFormat="1" ht="54" customHeight="1">
      <c r="A64" s="255">
        <v>28</v>
      </c>
      <c r="B64" s="255">
        <v>17058156</v>
      </c>
      <c r="C64" s="256" t="s">
        <v>832</v>
      </c>
      <c r="D64" s="257" t="s">
        <v>938</v>
      </c>
      <c r="E64" s="258" t="s">
        <v>993</v>
      </c>
      <c r="F64" s="255" t="s">
        <v>572</v>
      </c>
      <c r="G64" s="255" t="s">
        <v>149</v>
      </c>
      <c r="H64" s="255" t="s">
        <v>151</v>
      </c>
      <c r="I64" s="255" t="s">
        <v>170</v>
      </c>
      <c r="J64" s="255" t="s">
        <v>1650</v>
      </c>
      <c r="K64" s="255" t="s">
        <v>156</v>
      </c>
      <c r="L64" s="255" t="s">
        <v>1620</v>
      </c>
      <c r="M64" s="259" t="s">
        <v>1613</v>
      </c>
      <c r="N64" s="260" t="s">
        <v>1635</v>
      </c>
      <c r="O64" s="260"/>
      <c r="P64" s="261">
        <v>1</v>
      </c>
      <c r="Q64" s="262"/>
      <c r="R64" s="263"/>
      <c r="S64" s="264" t="s">
        <v>42</v>
      </c>
      <c r="T64" s="264" t="s">
        <v>994</v>
      </c>
      <c r="U64" s="264" t="s">
        <v>872</v>
      </c>
      <c r="V64" s="264" t="s">
        <v>154</v>
      </c>
      <c r="W64" s="264" t="s">
        <v>995</v>
      </c>
      <c r="X64" s="265" t="s">
        <v>36</v>
      </c>
      <c r="Y64" s="264" t="s">
        <v>156</v>
      </c>
      <c r="Z64" s="263" t="s">
        <v>1486</v>
      </c>
      <c r="AA64" s="264" t="s">
        <v>970</v>
      </c>
      <c r="AB64" s="264" t="s">
        <v>1487</v>
      </c>
      <c r="AC64" s="264" t="s">
        <v>1488</v>
      </c>
      <c r="AD64" s="264" t="s">
        <v>1171</v>
      </c>
      <c r="AE64" s="264" t="s">
        <v>1489</v>
      </c>
      <c r="AF64" s="264" t="s">
        <v>1490</v>
      </c>
      <c r="AG64" s="266" t="s">
        <v>996</v>
      </c>
      <c r="AH64" s="267" t="s">
        <v>997</v>
      </c>
      <c r="AI64" s="268">
        <v>6675</v>
      </c>
      <c r="AM64" s="269" t="str">
        <f t="shared" si="1"/>
        <v>hoaly1919@gmail.com,</v>
      </c>
      <c r="AO64" s="269" t="e">
        <f>VLOOKUP(#REF!,[5]Sheet1!$D$1:$H$59,5,0)</f>
        <v>#REF!</v>
      </c>
    </row>
    <row r="65" spans="1:41" s="269" customFormat="1" ht="54" customHeight="1">
      <c r="A65" s="255">
        <v>29</v>
      </c>
      <c r="B65" s="255">
        <v>17058436</v>
      </c>
      <c r="C65" s="256" t="s">
        <v>1222</v>
      </c>
      <c r="D65" s="257" t="s">
        <v>79</v>
      </c>
      <c r="E65" s="258" t="s">
        <v>1224</v>
      </c>
      <c r="F65" s="255" t="s">
        <v>205</v>
      </c>
      <c r="G65" s="255" t="s">
        <v>55</v>
      </c>
      <c r="H65" s="255" t="s">
        <v>151</v>
      </c>
      <c r="I65" s="255" t="s">
        <v>170</v>
      </c>
      <c r="J65" s="255" t="s">
        <v>1650</v>
      </c>
      <c r="K65" s="255" t="s">
        <v>796</v>
      </c>
      <c r="L65" s="255" t="s">
        <v>1621</v>
      </c>
      <c r="M65" s="259" t="s">
        <v>1474</v>
      </c>
      <c r="N65" s="260" t="s">
        <v>1475</v>
      </c>
      <c r="O65" s="260"/>
      <c r="P65" s="261">
        <v>1</v>
      </c>
      <c r="Q65" s="262"/>
      <c r="R65" s="263"/>
      <c r="S65" s="264"/>
      <c r="T65" s="264" t="s">
        <v>1225</v>
      </c>
      <c r="U65" s="264" t="s">
        <v>1171</v>
      </c>
      <c r="V65" s="264" t="s">
        <v>220</v>
      </c>
      <c r="W65" s="264" t="s">
        <v>1226</v>
      </c>
      <c r="X65" s="265" t="s">
        <v>36</v>
      </c>
      <c r="Y65" s="264" t="s">
        <v>796</v>
      </c>
      <c r="Z65" s="263" t="s">
        <v>1552</v>
      </c>
      <c r="AA65" s="264" t="s">
        <v>1477</v>
      </c>
      <c r="AB65" s="264" t="s">
        <v>1508</v>
      </c>
      <c r="AC65" s="264" t="s">
        <v>1507</v>
      </c>
      <c r="AD65" s="264" t="s">
        <v>542</v>
      </c>
      <c r="AE65" s="264" t="s">
        <v>1506</v>
      </c>
      <c r="AF65" s="264" t="s">
        <v>1509</v>
      </c>
      <c r="AG65" s="266" t="s">
        <v>1380</v>
      </c>
      <c r="AH65" s="267" t="s">
        <v>1381</v>
      </c>
      <c r="AI65" s="268" t="s">
        <v>1227</v>
      </c>
      <c r="AM65" s="269" t="str">
        <f t="shared" si="1"/>
        <v>mien1977@gmail.com,</v>
      </c>
      <c r="AO65" s="269" t="e">
        <f>VLOOKUP(#REF!,[5]Sheet1!$D$1:$H$59,5,0)</f>
        <v>#REF!</v>
      </c>
    </row>
    <row r="66" spans="1:41" s="269" customFormat="1" ht="54" customHeight="1">
      <c r="A66" s="255">
        <v>30</v>
      </c>
      <c r="B66" s="255" t="s">
        <v>1270</v>
      </c>
      <c r="C66" s="256" t="s">
        <v>245</v>
      </c>
      <c r="D66" s="257" t="s">
        <v>412</v>
      </c>
      <c r="E66" s="258" t="s">
        <v>1257</v>
      </c>
      <c r="F66" s="255" t="s">
        <v>205</v>
      </c>
      <c r="G66" s="255" t="s">
        <v>149</v>
      </c>
      <c r="H66" s="255" t="s">
        <v>1126</v>
      </c>
      <c r="I66" s="255" t="s">
        <v>170</v>
      </c>
      <c r="J66" s="255" t="s">
        <v>1650</v>
      </c>
      <c r="K66" s="255" t="s">
        <v>1166</v>
      </c>
      <c r="L66" s="255">
        <v>3.43</v>
      </c>
      <c r="M66" s="259" t="s">
        <v>1590</v>
      </c>
      <c r="N66" s="260" t="s">
        <v>1475</v>
      </c>
      <c r="O66" s="260"/>
      <c r="P66" s="261">
        <v>1</v>
      </c>
      <c r="Q66" s="262"/>
      <c r="R66" s="263"/>
      <c r="S66" s="264" t="s">
        <v>42</v>
      </c>
      <c r="T66" s="264" t="s">
        <v>1258</v>
      </c>
      <c r="U66" s="264" t="s">
        <v>940</v>
      </c>
      <c r="V66" s="264" t="s">
        <v>815</v>
      </c>
      <c r="W66" s="264" t="s">
        <v>1259</v>
      </c>
      <c r="X66" s="265" t="s">
        <v>36</v>
      </c>
      <c r="Y66" s="264" t="s">
        <v>1166</v>
      </c>
      <c r="Z66" s="263" t="s">
        <v>1556</v>
      </c>
      <c r="AA66" s="264" t="s">
        <v>1356</v>
      </c>
      <c r="AB66" s="264" t="s">
        <v>1512</v>
      </c>
      <c r="AC66" s="264" t="s">
        <v>814</v>
      </c>
      <c r="AD66" s="264" t="s">
        <v>538</v>
      </c>
      <c r="AE66" s="264" t="s">
        <v>1511</v>
      </c>
      <c r="AF66" s="264" t="s">
        <v>1509</v>
      </c>
      <c r="AG66" s="266" t="s">
        <v>1260</v>
      </c>
      <c r="AH66" s="267" t="s">
        <v>1261</v>
      </c>
      <c r="AI66" s="268"/>
      <c r="AM66" s="269" t="str">
        <f t="shared" si="1"/>
        <v>cuacatom66@gmail.com,</v>
      </c>
      <c r="AO66" s="269" t="e">
        <f>VLOOKUP(#REF!,[5]Sheet1!$D$1:$H$59,5,0)</f>
        <v>#REF!</v>
      </c>
    </row>
    <row r="67" spans="1:41" s="269" customFormat="1" ht="54" customHeight="1">
      <c r="A67" s="255">
        <v>31</v>
      </c>
      <c r="B67" s="255" t="s">
        <v>1483</v>
      </c>
      <c r="C67" s="256" t="s">
        <v>1463</v>
      </c>
      <c r="D67" s="257" t="s">
        <v>706</v>
      </c>
      <c r="E67" s="258" t="s">
        <v>1464</v>
      </c>
      <c r="F67" s="255" t="s">
        <v>567</v>
      </c>
      <c r="G67" s="255" t="s">
        <v>55</v>
      </c>
      <c r="H67" s="255" t="s">
        <v>1126</v>
      </c>
      <c r="I67" s="255" t="s">
        <v>170</v>
      </c>
      <c r="J67" s="255" t="s">
        <v>1650</v>
      </c>
      <c r="K67" s="255" t="s">
        <v>1166</v>
      </c>
      <c r="L67" s="255" t="s">
        <v>1602</v>
      </c>
      <c r="M67" s="259" t="s">
        <v>1597</v>
      </c>
      <c r="N67" s="260" t="s">
        <v>1470</v>
      </c>
      <c r="O67" s="260"/>
      <c r="P67" s="261">
        <v>1</v>
      </c>
      <c r="Q67" s="262"/>
      <c r="R67" s="263"/>
      <c r="S67" s="264"/>
      <c r="T67" s="264" t="s">
        <v>1480</v>
      </c>
      <c r="U67" s="264" t="s">
        <v>852</v>
      </c>
      <c r="V67" s="264" t="s">
        <v>154</v>
      </c>
      <c r="W67" s="264" t="s">
        <v>1481</v>
      </c>
      <c r="X67" s="265" t="s">
        <v>36</v>
      </c>
      <c r="Y67" s="264" t="s">
        <v>1166</v>
      </c>
      <c r="Z67" s="263" t="s">
        <v>1587</v>
      </c>
      <c r="AA67" s="264" t="s">
        <v>970</v>
      </c>
      <c r="AB67" s="264" t="s">
        <v>1487</v>
      </c>
      <c r="AC67" s="264" t="s">
        <v>1489</v>
      </c>
      <c r="AD67" s="264" t="s">
        <v>1171</v>
      </c>
      <c r="AE67" s="264" t="s">
        <v>1488</v>
      </c>
      <c r="AF67" s="264" t="s">
        <v>1490</v>
      </c>
      <c r="AG67" s="266" t="s">
        <v>1465</v>
      </c>
      <c r="AH67" s="267" t="s">
        <v>1466</v>
      </c>
      <c r="AI67" s="268"/>
      <c r="AM67" s="269" t="str">
        <f t="shared" si="1"/>
        <v>hungsunny4@gmail.com,</v>
      </c>
      <c r="AO67" s="269" t="e">
        <f>VLOOKUP(#REF!,[5]Sheet1!$D$1:$H$59,5,0)</f>
        <v>#REF!</v>
      </c>
    </row>
    <row r="68" spans="1:41" s="269" customFormat="1" ht="54" customHeight="1">
      <c r="A68" s="255">
        <v>32</v>
      </c>
      <c r="B68" s="255">
        <v>18057118</v>
      </c>
      <c r="C68" s="256" t="s">
        <v>39</v>
      </c>
      <c r="D68" s="257" t="s">
        <v>184</v>
      </c>
      <c r="E68" s="258" t="s">
        <v>1354</v>
      </c>
      <c r="F68" s="255" t="s">
        <v>169</v>
      </c>
      <c r="G68" s="255" t="s">
        <v>55</v>
      </c>
      <c r="H68" s="255" t="s">
        <v>1126</v>
      </c>
      <c r="I68" s="255" t="s">
        <v>170</v>
      </c>
      <c r="J68" s="255" t="s">
        <v>1650</v>
      </c>
      <c r="K68" s="255" t="s">
        <v>1166</v>
      </c>
      <c r="L68" s="255" t="s">
        <v>1600</v>
      </c>
      <c r="M68" s="259" t="s">
        <v>1614</v>
      </c>
      <c r="N68" s="260" t="s">
        <v>1470</v>
      </c>
      <c r="O68" s="260"/>
      <c r="P68" s="261">
        <v>1</v>
      </c>
      <c r="Q68" s="262"/>
      <c r="R68" s="263"/>
      <c r="S68" s="264" t="s">
        <v>42</v>
      </c>
      <c r="T68" s="264" t="s">
        <v>1355</v>
      </c>
      <c r="U68" s="264" t="s">
        <v>1356</v>
      </c>
      <c r="V68" s="264" t="s">
        <v>232</v>
      </c>
      <c r="W68" s="264" t="s">
        <v>1357</v>
      </c>
      <c r="X68" s="265" t="s">
        <v>108</v>
      </c>
      <c r="Y68" s="264" t="s">
        <v>1166</v>
      </c>
      <c r="Z68" s="263" t="s">
        <v>1567</v>
      </c>
      <c r="AA68" s="264" t="s">
        <v>1477</v>
      </c>
      <c r="AB68" s="264" t="s">
        <v>1506</v>
      </c>
      <c r="AC68" s="264" t="s">
        <v>1508</v>
      </c>
      <c r="AD68" s="264" t="s">
        <v>542</v>
      </c>
      <c r="AE68" s="264" t="s">
        <v>1507</v>
      </c>
      <c r="AF68" s="264" t="s">
        <v>1509</v>
      </c>
      <c r="AG68" s="266" t="s">
        <v>1358</v>
      </c>
      <c r="AH68" s="267" t="s">
        <v>1359</v>
      </c>
      <c r="AI68" s="268"/>
      <c r="AM68" s="269" t="str">
        <f t="shared" si="1"/>
        <v>beocon2204@gmail.com,</v>
      </c>
      <c r="AO68" s="269" t="e">
        <f>VLOOKUP(#REF!,[5]Sheet1!$D$1:$H$59,5,0)</f>
        <v>#REF!</v>
      </c>
    </row>
    <row r="69" spans="1:41" s="59" customFormat="1" ht="24" customHeight="1">
      <c r="A69" s="70" t="s">
        <v>1645</v>
      </c>
      <c r="B69" s="247" t="s">
        <v>807</v>
      </c>
      <c r="C69" s="248"/>
      <c r="D69" s="143"/>
      <c r="E69" s="74"/>
      <c r="F69" s="70"/>
      <c r="G69" s="74"/>
      <c r="H69" s="70"/>
      <c r="I69" s="70"/>
      <c r="J69" s="70"/>
      <c r="K69" s="70" t="s">
        <v>1646</v>
      </c>
      <c r="L69" s="70"/>
      <c r="M69" s="70"/>
      <c r="N69" s="73"/>
      <c r="O69" s="73"/>
      <c r="P69" s="227"/>
      <c r="Q69" s="235"/>
      <c r="R69" s="220"/>
      <c r="S69" s="220"/>
      <c r="T69" s="222"/>
      <c r="U69" s="236"/>
      <c r="V69" s="237"/>
      <c r="W69" s="220"/>
      <c r="X69" s="237"/>
      <c r="Y69" s="220"/>
      <c r="Z69" s="222"/>
      <c r="AA69" s="222"/>
      <c r="AB69" s="222"/>
      <c r="AC69" s="222"/>
      <c r="AD69" s="222"/>
      <c r="AE69" s="220"/>
      <c r="AF69" s="220"/>
      <c r="AG69" s="220"/>
      <c r="AH69" s="220"/>
      <c r="AI69" s="238"/>
      <c r="AJ69" s="239"/>
      <c r="AK69" s="240"/>
      <c r="AL69" s="240"/>
      <c r="AM69" s="240"/>
      <c r="AN69" s="51"/>
    </row>
    <row r="70" spans="1:41" s="269" customFormat="1" ht="71.25" customHeight="1">
      <c r="A70" s="255">
        <v>1</v>
      </c>
      <c r="B70" s="255">
        <v>17058487</v>
      </c>
      <c r="C70" s="256" t="s">
        <v>1339</v>
      </c>
      <c r="D70" s="257" t="s">
        <v>801</v>
      </c>
      <c r="E70" s="258" t="s">
        <v>1341</v>
      </c>
      <c r="F70" s="255" t="s">
        <v>205</v>
      </c>
      <c r="G70" s="255" t="s">
        <v>149</v>
      </c>
      <c r="H70" s="255" t="s">
        <v>151</v>
      </c>
      <c r="I70" s="255" t="s">
        <v>807</v>
      </c>
      <c r="J70" s="255" t="s">
        <v>1469</v>
      </c>
      <c r="K70" s="255" t="s">
        <v>796</v>
      </c>
      <c r="L70" s="255" t="s">
        <v>1617</v>
      </c>
      <c r="M70" s="259" t="s">
        <v>1474</v>
      </c>
      <c r="N70" s="260" t="s">
        <v>1475</v>
      </c>
      <c r="O70" s="260"/>
      <c r="P70" s="261">
        <v>1</v>
      </c>
      <c r="Q70" s="262"/>
      <c r="R70" s="263"/>
      <c r="S70" s="264" t="s">
        <v>799</v>
      </c>
      <c r="T70" s="264" t="s">
        <v>1342</v>
      </c>
      <c r="U70" s="264" t="s">
        <v>1094</v>
      </c>
      <c r="V70" s="264" t="s">
        <v>1095</v>
      </c>
      <c r="W70" s="264" t="s">
        <v>1343</v>
      </c>
      <c r="X70" s="265" t="s">
        <v>36</v>
      </c>
      <c r="Y70" s="264" t="s">
        <v>796</v>
      </c>
      <c r="Z70" s="263" t="s">
        <v>1566</v>
      </c>
      <c r="AA70" s="264" t="s">
        <v>970</v>
      </c>
      <c r="AB70" s="264" t="s">
        <v>1489</v>
      </c>
      <c r="AC70" s="264" t="s">
        <v>1487</v>
      </c>
      <c r="AD70" s="264" t="s">
        <v>1171</v>
      </c>
      <c r="AE70" s="264" t="s">
        <v>1488</v>
      </c>
      <c r="AF70" s="264" t="s">
        <v>1490</v>
      </c>
      <c r="AG70" s="266" t="s">
        <v>1344</v>
      </c>
      <c r="AH70" s="267" t="s">
        <v>1345</v>
      </c>
      <c r="AI70" s="268">
        <v>6675</v>
      </c>
    </row>
    <row r="71" spans="1:41" ht="18.75" customHeight="1">
      <c r="A71" s="227"/>
      <c r="B71" s="250"/>
      <c r="C71" s="251"/>
      <c r="D71" s="251"/>
      <c r="E71" s="252"/>
      <c r="F71" s="250"/>
      <c r="G71" s="227"/>
      <c r="H71" s="227"/>
      <c r="I71" s="227"/>
      <c r="J71" s="235"/>
      <c r="K71" s="227"/>
      <c r="L71" s="235"/>
      <c r="M71" s="253"/>
      <c r="N71" s="241"/>
      <c r="O71" s="241"/>
      <c r="P71" s="241"/>
      <c r="Q71" s="241"/>
      <c r="R71" s="228"/>
      <c r="S71" s="229"/>
      <c r="T71" s="230"/>
      <c r="U71" s="230"/>
      <c r="V71" s="230"/>
      <c r="W71" s="230"/>
      <c r="X71" s="229"/>
      <c r="Y71" s="230"/>
      <c r="Z71" s="228"/>
      <c r="AA71" s="229"/>
      <c r="AB71" s="229"/>
      <c r="AC71" s="229"/>
      <c r="AD71" s="229"/>
      <c r="AE71" s="229"/>
      <c r="AF71" s="229"/>
      <c r="AG71" s="96"/>
      <c r="AH71" s="231"/>
      <c r="AI71" s="232"/>
      <c r="AM71" s="11"/>
      <c r="AO71" s="11"/>
    </row>
    <row r="72" spans="1:41" ht="24" customHeight="1">
      <c r="A72" s="254"/>
      <c r="B72" s="278" t="s">
        <v>1588</v>
      </c>
      <c r="C72" s="278"/>
      <c r="D72" s="278"/>
      <c r="E72" s="278"/>
    </row>
    <row r="74" spans="1:41" ht="17.25">
      <c r="K74" s="275" t="s">
        <v>1656</v>
      </c>
      <c r="L74" s="275"/>
      <c r="M74" s="275"/>
      <c r="N74" s="275"/>
      <c r="O74" s="275"/>
    </row>
    <row r="75" spans="1:41" ht="17.25">
      <c r="K75" s="270"/>
      <c r="L75" s="271"/>
      <c r="M75" s="271"/>
      <c r="N75" s="272"/>
      <c r="O75" s="272"/>
    </row>
    <row r="76" spans="1:41" ht="17.25">
      <c r="K76" s="270"/>
      <c r="L76" s="271"/>
      <c r="M76" s="271"/>
      <c r="N76" s="272"/>
      <c r="O76" s="272"/>
    </row>
    <row r="77" spans="1:41" ht="17.25">
      <c r="K77" s="270"/>
      <c r="L77" s="271"/>
      <c r="M77" s="271"/>
      <c r="N77" s="272"/>
      <c r="O77" s="272"/>
    </row>
    <row r="78" spans="1:41" ht="17.25">
      <c r="K78" s="270"/>
      <c r="L78" s="271"/>
      <c r="M78" s="271"/>
      <c r="N78" s="272"/>
      <c r="O78" s="272"/>
    </row>
    <row r="79" spans="1:41" ht="17.25">
      <c r="K79" s="270"/>
      <c r="L79" s="271"/>
      <c r="M79" s="271"/>
      <c r="N79" s="272"/>
      <c r="O79" s="272"/>
    </row>
    <row r="80" spans="1:41" ht="17.25">
      <c r="K80" s="270"/>
      <c r="L80" s="271"/>
      <c r="M80" s="271"/>
      <c r="N80" s="272"/>
      <c r="O80" s="272"/>
    </row>
    <row r="81" spans="11:15" ht="17.25">
      <c r="K81" s="275" t="s">
        <v>852</v>
      </c>
      <c r="L81" s="275"/>
      <c r="M81" s="275"/>
      <c r="N81" s="275"/>
      <c r="O81" s="275"/>
    </row>
  </sheetData>
  <sortState ref="A7:BK64">
    <sortCondition ref="I7:I64"/>
    <sortCondition ref="H7:H64"/>
    <sortCondition ref="D7:D64"/>
  </sortState>
  <mergeCells count="9">
    <mergeCell ref="J1:O1"/>
    <mergeCell ref="J2:O2"/>
    <mergeCell ref="A5:O5"/>
    <mergeCell ref="K74:O74"/>
    <mergeCell ref="K81:O81"/>
    <mergeCell ref="A3:C3"/>
    <mergeCell ref="J3:O3"/>
    <mergeCell ref="A4:O4"/>
    <mergeCell ref="B72:E72"/>
  </mergeCells>
  <hyperlinks>
    <hyperlink ref="AH46" r:id="rId1"/>
    <hyperlink ref="AH62" r:id="rId2"/>
    <hyperlink ref="AH41" r:id="rId3"/>
    <hyperlink ref="AH49" r:id="rId4"/>
    <hyperlink ref="AH58" r:id="rId5"/>
    <hyperlink ref="AH55" r:id="rId6"/>
    <hyperlink ref="AH51" r:id="rId7"/>
    <hyperlink ref="AH40" r:id="rId8"/>
    <hyperlink ref="AH61" r:id="rId9"/>
    <hyperlink ref="AH26" r:id="rId10"/>
    <hyperlink ref="AH15" r:id="rId11"/>
    <hyperlink ref="AH53" r:id="rId12"/>
    <hyperlink ref="AH19" r:id="rId13"/>
    <hyperlink ref="AH63" r:id="rId14"/>
    <hyperlink ref="AH18" r:id="rId15"/>
    <hyperlink ref="AH16" r:id="rId16"/>
    <hyperlink ref="AH56" r:id="rId17"/>
    <hyperlink ref="AH35" r:id="rId18"/>
    <hyperlink ref="AH45" r:id="rId19"/>
    <hyperlink ref="AH47" r:id="rId20"/>
    <hyperlink ref="AH24" r:id="rId21"/>
    <hyperlink ref="AH29" r:id="rId22"/>
    <hyperlink ref="AH48" r:id="rId23"/>
    <hyperlink ref="AH52" r:id="rId24"/>
    <hyperlink ref="AH31" r:id="rId25"/>
    <hyperlink ref="AH28" r:id="rId26"/>
    <hyperlink ref="AH54" r:id="rId27"/>
    <hyperlink ref="AH38" r:id="rId28"/>
    <hyperlink ref="AH50" r:id="rId29"/>
    <hyperlink ref="AH17" r:id="rId30"/>
    <hyperlink ref="AH30" r:id="rId31"/>
    <hyperlink ref="AH34" r:id="rId32"/>
    <hyperlink ref="AH66" r:id="rId33"/>
    <hyperlink ref="AH43" r:id="rId34"/>
    <hyperlink ref="AH20" r:id="rId35"/>
    <hyperlink ref="AH59" r:id="rId36"/>
    <hyperlink ref="AH39" r:id="rId37"/>
    <hyperlink ref="AH21" r:id="rId38"/>
    <hyperlink ref="AH27" r:id="rId39"/>
    <hyperlink ref="AH23" r:id="rId40"/>
    <hyperlink ref="AH44" r:id="rId41"/>
    <hyperlink ref="AH60" r:id="rId42"/>
    <hyperlink ref="AH70" r:id="rId43"/>
    <hyperlink ref="AH68" r:id="rId44"/>
    <hyperlink ref="AH57" r:id="rId45"/>
    <hyperlink ref="AH22" r:id="rId46"/>
    <hyperlink ref="AH65" r:id="rId47"/>
    <hyperlink ref="AH42" r:id="rId48"/>
    <hyperlink ref="AH9" r:id="rId49"/>
    <hyperlink ref="AH12" r:id="rId50"/>
    <hyperlink ref="AH33" r:id="rId51"/>
    <hyperlink ref="AH32" r:id="rId52"/>
    <hyperlink ref="AH11" r:id="rId53"/>
    <hyperlink ref="AH13" r:id="rId54"/>
    <hyperlink ref="AH10" r:id="rId55"/>
    <hyperlink ref="AH67" r:id="rId56"/>
    <hyperlink ref="AH37" r:id="rId57"/>
  </hyperlinks>
  <pageMargins left="0.25" right="0.25" top="0.5" bottom="0.5" header="0" footer="0"/>
  <pageSetup paperSize="9" scale="80" orientation="landscape" r:id="rId58"/>
  <headerFooter>
    <oddFooter>&amp;CTrang &amp;P/&amp;N</oddFooter>
  </headerFooter>
  <rowBreaks count="3" manualBreakCount="3">
    <brk id="13" max="16383" man="1"/>
    <brk id="24" max="16383" man="1"/>
    <brk id="35" max="16383" man="1"/>
  </rowBreaks>
  <drawing r:id="rId5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H70"/>
  <sheetViews>
    <sheetView view="pageBreakPreview" zoomScale="60" zoomScaleNormal="55" workbookViewId="0">
      <pane ySplit="6" topLeftCell="A41" activePane="bottomLeft" state="frozen"/>
      <selection activeCell="E1" sqref="E1"/>
      <selection pane="bottomLeft" activeCell="O3" sqref="O3"/>
    </sheetView>
  </sheetViews>
  <sheetFormatPr defaultRowHeight="16.5"/>
  <cols>
    <col min="1" max="1" width="7" style="4" customWidth="1"/>
    <col min="2" max="2" width="13.5703125" style="4" customWidth="1"/>
    <col min="3" max="3" width="17.7109375" style="31" customWidth="1"/>
    <col min="4" max="4" width="10.85546875" style="31" customWidth="1"/>
    <col min="5" max="5" width="19.7109375" style="4" hidden="1" customWidth="1"/>
    <col min="6" max="6" width="14" style="4" customWidth="1"/>
    <col min="7" max="7" width="11.140625" style="4" customWidth="1"/>
    <col min="8" max="8" width="8.28515625" style="23" customWidth="1"/>
    <col min="9" max="9" width="14.5703125" style="4" customWidth="1"/>
    <col min="10" max="10" width="13.28515625" style="4" customWidth="1"/>
    <col min="11" max="11" width="13.28515625" style="4" hidden="1" customWidth="1"/>
    <col min="12" max="12" width="13.28515625" style="4" customWidth="1"/>
    <col min="13" max="13" width="13.28515625" style="4" hidden="1" customWidth="1"/>
    <col min="14" max="14" width="37.85546875" style="3" customWidth="1"/>
    <col min="15" max="15" width="14" style="4" customWidth="1"/>
    <col min="16" max="17" width="15.85546875" style="4" customWidth="1"/>
    <col min="18" max="18" width="8.85546875" style="10" hidden="1" customWidth="1"/>
    <col min="19" max="19" width="10.85546875" style="4" hidden="1" customWidth="1"/>
    <col min="20" max="20" width="8" style="10" hidden="1" customWidth="1"/>
    <col min="21" max="21" width="10.85546875" style="4" hidden="1" customWidth="1"/>
    <col min="22" max="22" width="10.5703125" style="4" customWidth="1"/>
    <col min="23" max="23" width="20.42578125" style="23" customWidth="1"/>
    <col min="24" max="24" width="16.5703125" style="4" hidden="1" customWidth="1"/>
    <col min="25" max="25" width="15.140625" style="4" hidden="1" customWidth="1"/>
    <col min="26" max="26" width="13.42578125" style="4" hidden="1" customWidth="1"/>
    <col min="27" max="27" width="12.28515625" style="4" hidden="1" customWidth="1"/>
    <col min="28" max="28" width="14.85546875" style="4" hidden="1" customWidth="1"/>
    <col min="29" max="29" width="13" style="4" hidden="1" customWidth="1"/>
    <col min="30" max="30" width="12.28515625" style="4" hidden="1" customWidth="1"/>
    <col min="31" max="31" width="10.7109375" style="4" customWidth="1"/>
    <col min="32" max="32" width="12.5703125" style="4" customWidth="1"/>
    <col min="33" max="33" width="17.28515625" style="165" customWidth="1"/>
    <col min="34" max="16384" width="9.140625" style="4"/>
  </cols>
  <sheetData>
    <row r="1" spans="1:34" ht="20.25" customHeight="1">
      <c r="A1" s="11" t="s">
        <v>10</v>
      </c>
      <c r="C1" s="9"/>
      <c r="D1" s="9"/>
      <c r="AG1" s="123"/>
    </row>
    <row r="2" spans="1:34" ht="19.5" customHeight="1">
      <c r="A2" s="19" t="s">
        <v>9</v>
      </c>
      <c r="C2" s="9"/>
      <c r="D2" s="9"/>
      <c r="AG2" s="123"/>
    </row>
    <row r="3" spans="1:34" ht="21.75" customHeight="1">
      <c r="C3" s="9"/>
      <c r="D3" s="9"/>
      <c r="AG3" s="123"/>
    </row>
    <row r="4" spans="1:34" s="11" customFormat="1" ht="51.75" customHeight="1">
      <c r="A4" s="273" t="s">
        <v>1074</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G4" s="123"/>
    </row>
    <row r="5" spans="1:34" s="11" customFormat="1" ht="17.25" customHeight="1">
      <c r="A5" s="12"/>
      <c r="C5" s="13"/>
      <c r="D5" s="13"/>
      <c r="H5" s="24"/>
      <c r="N5" s="3"/>
      <c r="R5" s="14"/>
      <c r="T5" s="14"/>
      <c r="W5" s="24"/>
      <c r="AG5" s="123"/>
    </row>
    <row r="6" spans="1:34" s="11" customFormat="1" ht="128.25" customHeight="1">
      <c r="A6" s="20" t="s">
        <v>32</v>
      </c>
      <c r="B6" s="34" t="s">
        <v>12</v>
      </c>
      <c r="C6" s="30" t="s">
        <v>11</v>
      </c>
      <c r="D6" s="39"/>
      <c r="E6" s="21" t="s">
        <v>11</v>
      </c>
      <c r="F6" s="20" t="s">
        <v>0</v>
      </c>
      <c r="G6" s="20" t="s">
        <v>1</v>
      </c>
      <c r="H6" s="20" t="s">
        <v>2</v>
      </c>
      <c r="I6" s="34" t="s">
        <v>3</v>
      </c>
      <c r="J6" s="20" t="s">
        <v>4</v>
      </c>
      <c r="K6" s="20" t="s">
        <v>5</v>
      </c>
      <c r="L6" s="20" t="s">
        <v>7</v>
      </c>
      <c r="M6" s="40" t="s">
        <v>30</v>
      </c>
      <c r="N6" s="20" t="s">
        <v>6</v>
      </c>
      <c r="O6" s="20" t="s">
        <v>13</v>
      </c>
      <c r="P6" s="34" t="s">
        <v>14</v>
      </c>
      <c r="Q6" s="40" t="s">
        <v>19</v>
      </c>
      <c r="R6" s="22" t="s">
        <v>17</v>
      </c>
      <c r="S6" s="43" t="s">
        <v>29</v>
      </c>
      <c r="T6" s="22" t="s">
        <v>15</v>
      </c>
      <c r="U6" s="43" t="s">
        <v>16</v>
      </c>
      <c r="V6" s="20" t="s">
        <v>31</v>
      </c>
      <c r="W6" s="43" t="s">
        <v>18</v>
      </c>
      <c r="X6" s="20" t="s">
        <v>20</v>
      </c>
      <c r="Y6" s="34" t="s">
        <v>24</v>
      </c>
      <c r="Z6" s="20" t="s">
        <v>25</v>
      </c>
      <c r="AA6" s="20" t="s">
        <v>26</v>
      </c>
      <c r="AB6" s="20" t="s">
        <v>27</v>
      </c>
      <c r="AC6" s="20" t="s">
        <v>28</v>
      </c>
      <c r="AD6" s="20" t="s">
        <v>21</v>
      </c>
      <c r="AE6" s="20" t="s">
        <v>22</v>
      </c>
      <c r="AF6" s="20" t="s">
        <v>23</v>
      </c>
      <c r="AG6" s="17" t="s">
        <v>8</v>
      </c>
    </row>
    <row r="7" spans="1:34" s="11" customFormat="1" ht="57.75" hidden="1" customHeight="1">
      <c r="A7" s="17">
        <v>22</v>
      </c>
      <c r="B7" s="44">
        <v>17058225</v>
      </c>
      <c r="C7" s="103" t="s">
        <v>179</v>
      </c>
      <c r="D7" s="107" t="s">
        <v>1083</v>
      </c>
      <c r="E7" s="27" t="s">
        <v>1145</v>
      </c>
      <c r="F7" s="35" t="s">
        <v>1146</v>
      </c>
      <c r="G7" s="16" t="s">
        <v>216</v>
      </c>
      <c r="H7" s="17" t="s">
        <v>149</v>
      </c>
      <c r="I7" s="45" t="s">
        <v>150</v>
      </c>
      <c r="J7" s="17" t="s">
        <v>151</v>
      </c>
      <c r="K7" s="17"/>
      <c r="L7" s="2" t="s">
        <v>325</v>
      </c>
      <c r="M7" s="41"/>
      <c r="N7" s="17" t="s">
        <v>1147</v>
      </c>
      <c r="O7" s="17" t="s">
        <v>231</v>
      </c>
      <c r="P7" s="45" t="s">
        <v>154</v>
      </c>
      <c r="Q7" s="42" t="s">
        <v>1148</v>
      </c>
      <c r="R7" s="2"/>
      <c r="S7" s="168"/>
      <c r="T7" s="6"/>
      <c r="U7" s="47"/>
      <c r="V7" s="2" t="s">
        <v>36</v>
      </c>
      <c r="W7" s="169" t="s">
        <v>796</v>
      </c>
      <c r="X7" s="5"/>
      <c r="Y7" s="170"/>
      <c r="Z7" s="2"/>
      <c r="AA7" s="2"/>
      <c r="AB7" s="2"/>
      <c r="AC7" s="2"/>
      <c r="AD7" s="2"/>
      <c r="AE7" s="1" t="s">
        <v>1149</v>
      </c>
      <c r="AF7" s="110" t="s">
        <v>1150</v>
      </c>
      <c r="AG7" s="163">
        <v>6675</v>
      </c>
      <c r="AH7" s="4"/>
    </row>
    <row r="8" spans="1:34" s="11" customFormat="1" ht="57.75" hidden="1" customHeight="1">
      <c r="A8" s="17">
        <v>14</v>
      </c>
      <c r="B8" s="16">
        <v>17058226</v>
      </c>
      <c r="C8" s="103" t="s">
        <v>1082</v>
      </c>
      <c r="D8" s="104" t="s">
        <v>1083</v>
      </c>
      <c r="E8" s="27" t="s">
        <v>1084</v>
      </c>
      <c r="F8" s="35" t="s">
        <v>1085</v>
      </c>
      <c r="G8" s="16" t="s">
        <v>447</v>
      </c>
      <c r="H8" s="17" t="s">
        <v>149</v>
      </c>
      <c r="I8" s="17" t="s">
        <v>150</v>
      </c>
      <c r="J8" s="17" t="s">
        <v>151</v>
      </c>
      <c r="K8" s="17"/>
      <c r="L8" s="2" t="s">
        <v>325</v>
      </c>
      <c r="M8" s="2"/>
      <c r="N8" s="17" t="s">
        <v>1086</v>
      </c>
      <c r="O8" s="17" t="s">
        <v>557</v>
      </c>
      <c r="P8" s="17" t="s">
        <v>154</v>
      </c>
      <c r="Q8" s="17" t="s">
        <v>1087</v>
      </c>
      <c r="R8" s="2"/>
      <c r="S8" s="2"/>
      <c r="T8" s="6"/>
      <c r="U8" s="37"/>
      <c r="V8" s="2" t="s">
        <v>119</v>
      </c>
      <c r="W8" s="17" t="s">
        <v>796</v>
      </c>
      <c r="X8" s="5"/>
      <c r="Y8" s="2"/>
      <c r="Z8" s="2"/>
      <c r="AA8" s="2"/>
      <c r="AB8" s="2"/>
      <c r="AC8" s="2"/>
      <c r="AD8" s="2"/>
      <c r="AE8" s="1" t="s">
        <v>1088</v>
      </c>
      <c r="AF8" s="110" t="s">
        <v>1089</v>
      </c>
      <c r="AG8" s="163">
        <v>6675</v>
      </c>
      <c r="AH8" s="4"/>
    </row>
    <row r="9" spans="1:34" s="11" customFormat="1" ht="57.75" hidden="1" customHeight="1">
      <c r="A9" s="17">
        <v>9</v>
      </c>
      <c r="B9" s="16">
        <v>17058107</v>
      </c>
      <c r="C9" s="103" t="s">
        <v>1043</v>
      </c>
      <c r="D9" s="104" t="s">
        <v>273</v>
      </c>
      <c r="E9" s="27"/>
      <c r="F9" s="35" t="s">
        <v>1044</v>
      </c>
      <c r="G9" s="16" t="s">
        <v>205</v>
      </c>
      <c r="H9" s="17" t="s">
        <v>55</v>
      </c>
      <c r="I9" s="17" t="s">
        <v>170</v>
      </c>
      <c r="J9" s="17" t="s">
        <v>151</v>
      </c>
      <c r="K9" s="17"/>
      <c r="L9" s="2" t="s">
        <v>42</v>
      </c>
      <c r="M9" s="2"/>
      <c r="N9" s="17" t="s">
        <v>1045</v>
      </c>
      <c r="O9" s="17" t="s">
        <v>767</v>
      </c>
      <c r="P9" s="17" t="s">
        <v>1051</v>
      </c>
      <c r="Q9" s="17" t="s">
        <v>1046</v>
      </c>
      <c r="R9" s="2"/>
      <c r="S9" s="5"/>
      <c r="T9" s="6"/>
      <c r="U9" s="37"/>
      <c r="V9" s="2" t="s">
        <v>36</v>
      </c>
      <c r="W9" s="17" t="s">
        <v>156</v>
      </c>
      <c r="X9" s="5"/>
      <c r="Y9" s="2"/>
      <c r="Z9" s="2"/>
      <c r="AA9" s="2"/>
      <c r="AB9" s="2"/>
      <c r="AC9" s="2"/>
      <c r="AD9" s="2"/>
      <c r="AE9" s="1" t="s">
        <v>1049</v>
      </c>
      <c r="AF9" s="110" t="s">
        <v>1050</v>
      </c>
      <c r="AG9" s="163">
        <v>6675</v>
      </c>
      <c r="AH9" s="4"/>
    </row>
    <row r="10" spans="1:34" ht="57.75" hidden="1" customHeight="1">
      <c r="A10" s="17">
        <v>4</v>
      </c>
      <c r="B10" s="16">
        <v>17058110</v>
      </c>
      <c r="C10" s="103" t="s">
        <v>1014</v>
      </c>
      <c r="D10" s="104" t="s">
        <v>375</v>
      </c>
      <c r="E10" s="27"/>
      <c r="F10" s="35" t="s">
        <v>1015</v>
      </c>
      <c r="G10" s="16" t="s">
        <v>54</v>
      </c>
      <c r="H10" s="17" t="s">
        <v>55</v>
      </c>
      <c r="I10" s="17" t="s">
        <v>170</v>
      </c>
      <c r="J10" s="17" t="s">
        <v>151</v>
      </c>
      <c r="K10" s="17"/>
      <c r="L10" s="2" t="s">
        <v>42</v>
      </c>
      <c r="M10" s="2"/>
      <c r="N10" s="17" t="s">
        <v>1016</v>
      </c>
      <c r="O10" s="17" t="s">
        <v>488</v>
      </c>
      <c r="P10" s="17" t="s">
        <v>154</v>
      </c>
      <c r="Q10" s="17" t="s">
        <v>1017</v>
      </c>
      <c r="R10" s="2"/>
      <c r="S10" s="5"/>
      <c r="T10" s="6"/>
      <c r="U10" s="37"/>
      <c r="V10" s="2" t="s">
        <v>36</v>
      </c>
      <c r="W10" s="17" t="s">
        <v>156</v>
      </c>
      <c r="X10" s="5"/>
      <c r="Y10" s="2"/>
      <c r="Z10" s="2"/>
      <c r="AA10" s="2"/>
      <c r="AB10" s="2"/>
      <c r="AC10" s="2"/>
      <c r="AD10" s="2"/>
      <c r="AE10" s="1" t="s">
        <v>1018</v>
      </c>
      <c r="AF10" s="110" t="s">
        <v>1019</v>
      </c>
      <c r="AG10" s="163">
        <v>6675</v>
      </c>
    </row>
    <row r="11" spans="1:34" ht="57.75" hidden="1" customHeight="1">
      <c r="A11" s="25">
        <v>61</v>
      </c>
      <c r="B11" s="124">
        <v>16055082</v>
      </c>
      <c r="C11" s="125" t="s">
        <v>1435</v>
      </c>
      <c r="D11" s="133" t="s">
        <v>1436</v>
      </c>
      <c r="E11" s="126"/>
      <c r="F11" s="134" t="s">
        <v>1437</v>
      </c>
      <c r="G11" s="124" t="s">
        <v>205</v>
      </c>
      <c r="H11" s="25" t="s">
        <v>149</v>
      </c>
      <c r="I11" s="25" t="s">
        <v>170</v>
      </c>
      <c r="J11" s="25" t="s">
        <v>57</v>
      </c>
      <c r="K11" s="25"/>
      <c r="L11" s="128"/>
      <c r="M11" s="128"/>
      <c r="N11" s="25" t="s">
        <v>1438</v>
      </c>
      <c r="O11" s="25" t="s">
        <v>1439</v>
      </c>
      <c r="P11" s="25" t="s">
        <v>1440</v>
      </c>
      <c r="Q11" s="25" t="s">
        <v>1441</v>
      </c>
      <c r="R11" s="128"/>
      <c r="S11" s="129"/>
      <c r="T11" s="130"/>
      <c r="U11" s="131"/>
      <c r="V11" s="128" t="s">
        <v>1442</v>
      </c>
      <c r="W11" s="25"/>
      <c r="X11" s="129"/>
      <c r="Y11" s="128"/>
      <c r="Z11" s="128"/>
      <c r="AA11" s="128"/>
      <c r="AB11" s="128"/>
      <c r="AC11" s="128"/>
      <c r="AD11" s="128"/>
      <c r="AE11" s="127" t="s">
        <v>1443</v>
      </c>
      <c r="AF11" s="132" t="s">
        <v>1444</v>
      </c>
      <c r="AG11" s="173">
        <v>18825</v>
      </c>
      <c r="AH11" s="8"/>
    </row>
    <row r="12" spans="1:34" ht="57.75" hidden="1" customHeight="1">
      <c r="A12" s="17">
        <v>54</v>
      </c>
      <c r="B12" s="166">
        <v>17058117</v>
      </c>
      <c r="C12" s="103" t="s">
        <v>66</v>
      </c>
      <c r="D12" s="104" t="s">
        <v>1382</v>
      </c>
      <c r="E12" s="27"/>
      <c r="F12" s="35" t="s">
        <v>1383</v>
      </c>
      <c r="G12" s="16" t="s">
        <v>1023</v>
      </c>
      <c r="H12" s="17" t="s">
        <v>55</v>
      </c>
      <c r="I12" s="17" t="s">
        <v>170</v>
      </c>
      <c r="J12" s="17" t="s">
        <v>151</v>
      </c>
      <c r="K12" s="17">
        <v>60340410</v>
      </c>
      <c r="L12" s="2"/>
      <c r="M12" s="2"/>
      <c r="N12" s="17" t="s">
        <v>1384</v>
      </c>
      <c r="O12" s="17" t="s">
        <v>569</v>
      </c>
      <c r="P12" s="17" t="s">
        <v>154</v>
      </c>
      <c r="Q12" s="17" t="s">
        <v>1385</v>
      </c>
      <c r="R12" s="2"/>
      <c r="S12" s="5"/>
      <c r="T12" s="6"/>
      <c r="U12" s="37"/>
      <c r="V12" s="2" t="s">
        <v>36</v>
      </c>
      <c r="W12" s="17" t="s">
        <v>156</v>
      </c>
      <c r="X12" s="5"/>
      <c r="Y12" s="2"/>
      <c r="Z12" s="2"/>
      <c r="AA12" s="2"/>
      <c r="AB12" s="2"/>
      <c r="AC12" s="2"/>
      <c r="AD12" s="2"/>
      <c r="AE12" s="1" t="s">
        <v>1386</v>
      </c>
      <c r="AF12" s="110" t="s">
        <v>1387</v>
      </c>
      <c r="AG12" s="163">
        <v>6675</v>
      </c>
    </row>
    <row r="13" spans="1:34" ht="57.75" hidden="1" customHeight="1">
      <c r="A13" s="17">
        <v>43</v>
      </c>
      <c r="B13" s="16">
        <v>16055337</v>
      </c>
      <c r="C13" s="103" t="s">
        <v>1299</v>
      </c>
      <c r="D13" s="104" t="s">
        <v>412</v>
      </c>
      <c r="E13" s="27" t="s">
        <v>1300</v>
      </c>
      <c r="F13" s="35" t="s">
        <v>1301</v>
      </c>
      <c r="G13" s="16" t="s">
        <v>567</v>
      </c>
      <c r="H13" s="17" t="s">
        <v>149</v>
      </c>
      <c r="I13" s="17" t="s">
        <v>170</v>
      </c>
      <c r="J13" s="17" t="s">
        <v>57</v>
      </c>
      <c r="K13" s="17" t="s">
        <v>58</v>
      </c>
      <c r="L13" s="2" t="s">
        <v>798</v>
      </c>
      <c r="M13" s="2"/>
      <c r="N13" s="17" t="s">
        <v>1302</v>
      </c>
      <c r="O13" s="17" t="s">
        <v>940</v>
      </c>
      <c r="P13" s="17" t="s">
        <v>815</v>
      </c>
      <c r="Q13" s="17" t="s">
        <v>1303</v>
      </c>
      <c r="R13" s="2" t="e">
        <v>#N/A</v>
      </c>
      <c r="S13" s="5"/>
      <c r="T13" s="6" t="e">
        <v>#N/A</v>
      </c>
      <c r="U13" s="37" t="e">
        <v>#N/A</v>
      </c>
      <c r="V13" s="2" t="s">
        <v>36</v>
      </c>
      <c r="W13" s="17" t="s">
        <v>175</v>
      </c>
      <c r="X13" s="5"/>
      <c r="Y13" s="2"/>
      <c r="Z13" s="2"/>
      <c r="AA13" s="2"/>
      <c r="AB13" s="2"/>
      <c r="AC13" s="2"/>
      <c r="AD13" s="2"/>
      <c r="AE13" s="1" t="s">
        <v>1304</v>
      </c>
      <c r="AF13" s="110" t="s">
        <v>1305</v>
      </c>
      <c r="AG13" s="163">
        <v>18825</v>
      </c>
    </row>
    <row r="14" spans="1:34" ht="57.75" hidden="1" customHeight="1">
      <c r="A14" s="17">
        <v>12</v>
      </c>
      <c r="B14" s="16">
        <v>16055028</v>
      </c>
      <c r="C14" s="103" t="s">
        <v>179</v>
      </c>
      <c r="D14" s="104" t="s">
        <v>412</v>
      </c>
      <c r="E14" s="27" t="s">
        <v>1067</v>
      </c>
      <c r="F14" s="35" t="s">
        <v>1068</v>
      </c>
      <c r="G14" s="16" t="s">
        <v>205</v>
      </c>
      <c r="H14" s="17" t="s">
        <v>149</v>
      </c>
      <c r="I14" s="17" t="s">
        <v>791</v>
      </c>
      <c r="J14" s="17" t="s">
        <v>57</v>
      </c>
      <c r="K14" s="17"/>
      <c r="L14" s="2"/>
      <c r="M14" s="2"/>
      <c r="N14" s="17" t="s">
        <v>1069</v>
      </c>
      <c r="O14" s="17" t="s">
        <v>1070</v>
      </c>
      <c r="P14" s="17" t="s">
        <v>61</v>
      </c>
      <c r="Q14" s="17" t="s">
        <v>1071</v>
      </c>
      <c r="R14" s="2" t="e">
        <v>#N/A</v>
      </c>
      <c r="S14" s="2"/>
      <c r="T14" s="6" t="e">
        <v>#N/A</v>
      </c>
      <c r="U14" s="37" t="e">
        <v>#N/A</v>
      </c>
      <c r="V14" s="2" t="s">
        <v>119</v>
      </c>
      <c r="W14" s="17" t="s">
        <v>63</v>
      </c>
      <c r="X14" s="5"/>
      <c r="Y14" s="2"/>
      <c r="Z14" s="2"/>
      <c r="AA14" s="2"/>
      <c r="AB14" s="2"/>
      <c r="AC14" s="2"/>
      <c r="AD14" s="2"/>
      <c r="AE14" s="1" t="s">
        <v>1072</v>
      </c>
      <c r="AF14" s="110" t="s">
        <v>1073</v>
      </c>
      <c r="AG14" s="163">
        <f>6075+6075+6075+600</f>
        <v>18825</v>
      </c>
    </row>
    <row r="15" spans="1:34" ht="57.75" hidden="1" customHeight="1">
      <c r="A15" s="17">
        <v>37</v>
      </c>
      <c r="B15" s="119" t="s">
        <v>1270</v>
      </c>
      <c r="C15" s="103" t="s">
        <v>245</v>
      </c>
      <c r="D15" s="104" t="s">
        <v>412</v>
      </c>
      <c r="E15" s="27"/>
      <c r="F15" s="7" t="s">
        <v>1257</v>
      </c>
      <c r="G15" s="16" t="s">
        <v>205</v>
      </c>
      <c r="H15" s="17" t="s">
        <v>149</v>
      </c>
      <c r="I15" s="17" t="s">
        <v>170</v>
      </c>
      <c r="J15" s="17" t="s">
        <v>1126</v>
      </c>
      <c r="K15" s="17"/>
      <c r="L15" s="2" t="s">
        <v>42</v>
      </c>
      <c r="M15" s="2"/>
      <c r="N15" s="17" t="s">
        <v>1258</v>
      </c>
      <c r="O15" s="17" t="s">
        <v>940</v>
      </c>
      <c r="P15" s="17" t="s">
        <v>815</v>
      </c>
      <c r="Q15" s="17" t="s">
        <v>1259</v>
      </c>
      <c r="R15" s="2"/>
      <c r="S15" s="5"/>
      <c r="T15" s="6"/>
      <c r="U15" s="37"/>
      <c r="V15" s="2" t="s">
        <v>36</v>
      </c>
      <c r="W15" s="17" t="s">
        <v>1166</v>
      </c>
      <c r="X15" s="5"/>
      <c r="Y15" s="2"/>
      <c r="Z15" s="2"/>
      <c r="AA15" s="2"/>
      <c r="AB15" s="2"/>
      <c r="AC15" s="2"/>
      <c r="AD15" s="2"/>
      <c r="AE15" s="1" t="s">
        <v>1260</v>
      </c>
      <c r="AF15" s="110" t="s">
        <v>1261</v>
      </c>
      <c r="AG15" s="163"/>
      <c r="AH15" s="4" t="s">
        <v>1262</v>
      </c>
    </row>
    <row r="16" spans="1:34" ht="57.75" hidden="1" customHeight="1">
      <c r="A16" s="17">
        <v>55</v>
      </c>
      <c r="B16" s="16">
        <v>17058295</v>
      </c>
      <c r="C16" s="103" t="s">
        <v>144</v>
      </c>
      <c r="D16" s="104" t="s">
        <v>412</v>
      </c>
      <c r="E16" s="27" t="s">
        <v>1388</v>
      </c>
      <c r="F16" s="35" t="s">
        <v>1389</v>
      </c>
      <c r="G16" s="16" t="s">
        <v>205</v>
      </c>
      <c r="H16" s="17" t="s">
        <v>149</v>
      </c>
      <c r="I16" s="17" t="s">
        <v>425</v>
      </c>
      <c r="J16" s="17" t="s">
        <v>151</v>
      </c>
      <c r="K16" s="17"/>
      <c r="L16" s="2" t="s">
        <v>457</v>
      </c>
      <c r="M16" s="2"/>
      <c r="N16" s="17" t="s">
        <v>1390</v>
      </c>
      <c r="O16" s="17" t="s">
        <v>684</v>
      </c>
      <c r="P16" s="17" t="s">
        <v>154</v>
      </c>
      <c r="Q16" s="17" t="s">
        <v>1391</v>
      </c>
      <c r="R16" s="2"/>
      <c r="S16" s="5"/>
      <c r="T16" s="6"/>
      <c r="U16" s="37"/>
      <c r="V16" s="2" t="s">
        <v>36</v>
      </c>
      <c r="W16" s="17" t="s">
        <v>796</v>
      </c>
      <c r="X16" s="5"/>
      <c r="Y16" s="2"/>
      <c r="Z16" s="2"/>
      <c r="AA16" s="2"/>
      <c r="AB16" s="2"/>
      <c r="AC16" s="2"/>
      <c r="AD16" s="2"/>
      <c r="AE16" s="1" t="s">
        <v>1392</v>
      </c>
      <c r="AF16" s="110" t="s">
        <v>1393</v>
      </c>
      <c r="AG16" s="163">
        <v>6675</v>
      </c>
    </row>
    <row r="17" spans="1:34" ht="57.75" hidden="1" customHeight="1">
      <c r="A17" s="17">
        <v>38</v>
      </c>
      <c r="B17" s="16">
        <v>17058332</v>
      </c>
      <c r="C17" s="103" t="s">
        <v>1263</v>
      </c>
      <c r="D17" s="104" t="s">
        <v>830</v>
      </c>
      <c r="E17" s="27" t="s">
        <v>1264</v>
      </c>
      <c r="F17" s="35" t="s">
        <v>1265</v>
      </c>
      <c r="G17" s="16" t="s">
        <v>447</v>
      </c>
      <c r="H17" s="17" t="s">
        <v>55</v>
      </c>
      <c r="I17" s="17" t="s">
        <v>170</v>
      </c>
      <c r="J17" s="17" t="s">
        <v>151</v>
      </c>
      <c r="K17" s="17"/>
      <c r="L17" s="2"/>
      <c r="M17" s="2"/>
      <c r="N17" s="17" t="s">
        <v>1266</v>
      </c>
      <c r="O17" s="17" t="s">
        <v>1217</v>
      </c>
      <c r="P17" s="17" t="s">
        <v>220</v>
      </c>
      <c r="Q17" s="17" t="s">
        <v>1267</v>
      </c>
      <c r="R17" s="2"/>
      <c r="S17" s="5"/>
      <c r="T17" s="6"/>
      <c r="U17" s="37"/>
      <c r="V17" s="2" t="s">
        <v>36</v>
      </c>
      <c r="W17" s="17" t="s">
        <v>796</v>
      </c>
      <c r="X17" s="5"/>
      <c r="Y17" s="2"/>
      <c r="Z17" s="2"/>
      <c r="AA17" s="2"/>
      <c r="AB17" s="2"/>
      <c r="AC17" s="2"/>
      <c r="AD17" s="2"/>
      <c r="AE17" s="1" t="s">
        <v>1268</v>
      </c>
      <c r="AF17" s="110" t="s">
        <v>1269</v>
      </c>
      <c r="AG17" s="163">
        <v>6675</v>
      </c>
    </row>
    <row r="18" spans="1:34" ht="57.75" hidden="1" customHeight="1">
      <c r="A18" s="17">
        <v>46</v>
      </c>
      <c r="B18" s="16">
        <v>17058333</v>
      </c>
      <c r="C18" s="103" t="s">
        <v>832</v>
      </c>
      <c r="D18" s="104" t="s">
        <v>830</v>
      </c>
      <c r="E18" s="27" t="s">
        <v>1323</v>
      </c>
      <c r="F18" s="35" t="s">
        <v>1324</v>
      </c>
      <c r="G18" s="16" t="s">
        <v>148</v>
      </c>
      <c r="H18" s="17" t="s">
        <v>149</v>
      </c>
      <c r="I18" s="17" t="s">
        <v>170</v>
      </c>
      <c r="J18" s="17" t="s">
        <v>151</v>
      </c>
      <c r="K18" s="17"/>
      <c r="L18" s="2" t="s">
        <v>798</v>
      </c>
      <c r="M18" s="2"/>
      <c r="N18" s="17" t="s">
        <v>1325</v>
      </c>
      <c r="O18" s="17" t="s">
        <v>1326</v>
      </c>
      <c r="P18" s="17" t="s">
        <v>220</v>
      </c>
      <c r="Q18" s="17" t="s">
        <v>1327</v>
      </c>
      <c r="R18" s="2"/>
      <c r="S18" s="5"/>
      <c r="T18" s="6"/>
      <c r="U18" s="37"/>
      <c r="V18" s="2" t="s">
        <v>36</v>
      </c>
      <c r="W18" s="17" t="s">
        <v>796</v>
      </c>
      <c r="X18" s="5"/>
      <c r="Y18" s="2"/>
      <c r="Z18" s="2"/>
      <c r="AA18" s="2"/>
      <c r="AB18" s="2"/>
      <c r="AC18" s="2"/>
      <c r="AD18" s="2"/>
      <c r="AE18" s="1" t="s">
        <v>1329</v>
      </c>
      <c r="AF18" s="110" t="s">
        <v>1330</v>
      </c>
      <c r="AG18" s="163">
        <v>6675</v>
      </c>
      <c r="AH18" s="4" t="s">
        <v>1328</v>
      </c>
    </row>
    <row r="19" spans="1:34" ht="57.75" hidden="1" customHeight="1">
      <c r="A19" s="17">
        <v>20</v>
      </c>
      <c r="B19" s="16">
        <v>17058337</v>
      </c>
      <c r="C19" s="103" t="s">
        <v>1130</v>
      </c>
      <c r="D19" s="104" t="s">
        <v>1131</v>
      </c>
      <c r="E19" s="27" t="s">
        <v>1132</v>
      </c>
      <c r="F19" s="35" t="s">
        <v>1133</v>
      </c>
      <c r="G19" s="16" t="s">
        <v>205</v>
      </c>
      <c r="H19" s="17" t="s">
        <v>149</v>
      </c>
      <c r="I19" s="17" t="s">
        <v>170</v>
      </c>
      <c r="J19" s="17" t="s">
        <v>151</v>
      </c>
      <c r="K19" s="17"/>
      <c r="L19" s="2" t="s">
        <v>176</v>
      </c>
      <c r="M19" s="2"/>
      <c r="N19" s="17" t="s">
        <v>1134</v>
      </c>
      <c r="O19" s="17" t="s">
        <v>1135</v>
      </c>
      <c r="P19" s="17" t="s">
        <v>220</v>
      </c>
      <c r="Q19" s="17" t="s">
        <v>1136</v>
      </c>
      <c r="R19" s="2"/>
      <c r="S19" s="5"/>
      <c r="T19" s="6"/>
      <c r="U19" s="37"/>
      <c r="V19" s="2" t="s">
        <v>36</v>
      </c>
      <c r="W19" s="17" t="s">
        <v>796</v>
      </c>
      <c r="X19" s="5"/>
      <c r="Y19" s="2"/>
      <c r="Z19" s="2"/>
      <c r="AA19" s="2"/>
      <c r="AB19" s="2"/>
      <c r="AC19" s="2"/>
      <c r="AD19" s="2"/>
      <c r="AE19" s="1" t="s">
        <v>1137</v>
      </c>
      <c r="AF19" s="110" t="s">
        <v>1138</v>
      </c>
      <c r="AG19" s="163">
        <v>6675</v>
      </c>
    </row>
    <row r="20" spans="1:34" ht="57.75" hidden="1" customHeight="1">
      <c r="A20" s="17">
        <v>17</v>
      </c>
      <c r="B20" s="16">
        <v>16055245</v>
      </c>
      <c r="C20" s="103" t="s">
        <v>1106</v>
      </c>
      <c r="D20" s="104" t="s">
        <v>1107</v>
      </c>
      <c r="E20" s="27" t="s">
        <v>1108</v>
      </c>
      <c r="F20" s="35" t="s">
        <v>1109</v>
      </c>
      <c r="G20" s="16" t="s">
        <v>472</v>
      </c>
      <c r="H20" s="17" t="s">
        <v>149</v>
      </c>
      <c r="I20" s="17" t="s">
        <v>150</v>
      </c>
      <c r="J20" s="17" t="s">
        <v>57</v>
      </c>
      <c r="K20" s="17"/>
      <c r="L20" s="2"/>
      <c r="M20" s="2"/>
      <c r="N20" s="17" t="s">
        <v>1110</v>
      </c>
      <c r="O20" s="17" t="s">
        <v>1111</v>
      </c>
      <c r="P20" s="17" t="s">
        <v>1112</v>
      </c>
      <c r="Q20" s="17" t="s">
        <v>1113</v>
      </c>
      <c r="R20" s="2" t="e">
        <v>#N/A</v>
      </c>
      <c r="S20" s="2"/>
      <c r="T20" s="6" t="e">
        <v>#N/A</v>
      </c>
      <c r="U20" s="37" t="e">
        <v>#N/A</v>
      </c>
      <c r="V20" s="2" t="s">
        <v>36</v>
      </c>
      <c r="W20" s="17" t="s">
        <v>175</v>
      </c>
      <c r="X20" s="5"/>
      <c r="Y20" s="2"/>
      <c r="Z20" s="2"/>
      <c r="AA20" s="2"/>
      <c r="AB20" s="2"/>
      <c r="AC20" s="2"/>
      <c r="AD20" s="2"/>
      <c r="AE20" s="1" t="s">
        <v>1114</v>
      </c>
      <c r="AF20" s="110" t="s">
        <v>1115</v>
      </c>
      <c r="AG20" s="163">
        <f>6075+12750</f>
        <v>18825</v>
      </c>
    </row>
    <row r="21" spans="1:34" ht="57.75" hidden="1" customHeight="1">
      <c r="A21" s="17">
        <v>36</v>
      </c>
      <c r="B21" s="16">
        <v>16055346</v>
      </c>
      <c r="C21" s="103" t="s">
        <v>1249</v>
      </c>
      <c r="D21" s="104" t="s">
        <v>1250</v>
      </c>
      <c r="E21" s="27" t="s">
        <v>1251</v>
      </c>
      <c r="F21" s="35" t="s">
        <v>1252</v>
      </c>
      <c r="G21" s="16" t="s">
        <v>1023</v>
      </c>
      <c r="H21" s="17" t="s">
        <v>149</v>
      </c>
      <c r="I21" s="17" t="s">
        <v>170</v>
      </c>
      <c r="J21" s="17" t="s">
        <v>57</v>
      </c>
      <c r="K21" s="17"/>
      <c r="L21" s="2" t="s">
        <v>176</v>
      </c>
      <c r="M21" s="2"/>
      <c r="N21" s="17" t="s">
        <v>1253</v>
      </c>
      <c r="O21" s="17" t="s">
        <v>940</v>
      </c>
      <c r="P21" s="17" t="s">
        <v>815</v>
      </c>
      <c r="Q21" s="17" t="s">
        <v>1254</v>
      </c>
      <c r="R21" s="2" t="e">
        <v>#N/A</v>
      </c>
      <c r="S21" s="5"/>
      <c r="T21" s="6" t="e">
        <v>#N/A</v>
      </c>
      <c r="U21" s="37" t="e">
        <v>#N/A</v>
      </c>
      <c r="V21" s="2" t="s">
        <v>36</v>
      </c>
      <c r="W21" s="17" t="s">
        <v>175</v>
      </c>
      <c r="X21" s="5"/>
      <c r="Y21" s="2"/>
      <c r="Z21" s="2"/>
      <c r="AA21" s="2"/>
      <c r="AB21" s="2"/>
      <c r="AC21" s="2"/>
      <c r="AD21" s="2"/>
      <c r="AE21" s="1" t="s">
        <v>1255</v>
      </c>
      <c r="AF21" s="110" t="s">
        <v>1256</v>
      </c>
      <c r="AG21" s="163">
        <v>18825</v>
      </c>
      <c r="AH21" s="4" t="s">
        <v>1262</v>
      </c>
    </row>
    <row r="22" spans="1:34" ht="57.75" hidden="1" customHeight="1">
      <c r="A22" s="25">
        <v>62</v>
      </c>
      <c r="B22" s="124">
        <v>17058296</v>
      </c>
      <c r="C22" s="125" t="s">
        <v>1445</v>
      </c>
      <c r="D22" s="133" t="s">
        <v>1250</v>
      </c>
      <c r="E22" s="126" t="s">
        <v>1446</v>
      </c>
      <c r="F22" s="134" t="s">
        <v>1447</v>
      </c>
      <c r="G22" s="124" t="s">
        <v>54</v>
      </c>
      <c r="H22" s="25" t="s">
        <v>149</v>
      </c>
      <c r="I22" s="25" t="s">
        <v>425</v>
      </c>
      <c r="J22" s="25" t="s">
        <v>151</v>
      </c>
      <c r="K22" s="25"/>
      <c r="L22" s="128"/>
      <c r="M22" s="128"/>
      <c r="N22" s="25" t="s">
        <v>1448</v>
      </c>
      <c r="O22" s="25" t="s">
        <v>1449</v>
      </c>
      <c r="P22" s="25" t="s">
        <v>154</v>
      </c>
      <c r="Q22" s="25" t="s">
        <v>1450</v>
      </c>
      <c r="R22" s="128"/>
      <c r="S22" s="129"/>
      <c r="T22" s="130"/>
      <c r="U22" s="131"/>
      <c r="V22" s="128" t="s">
        <v>36</v>
      </c>
      <c r="W22" s="25" t="s">
        <v>796</v>
      </c>
      <c r="X22" s="129"/>
      <c r="Y22" s="128"/>
      <c r="Z22" s="128"/>
      <c r="AA22" s="128"/>
      <c r="AB22" s="128"/>
      <c r="AC22" s="128"/>
      <c r="AD22" s="128"/>
      <c r="AE22" s="127" t="s">
        <v>1451</v>
      </c>
      <c r="AF22" s="132"/>
      <c r="AG22" s="172">
        <v>6675</v>
      </c>
      <c r="AH22" s="8" t="s">
        <v>1452</v>
      </c>
    </row>
    <row r="23" spans="1:34" ht="57.75" hidden="1" customHeight="1">
      <c r="A23" s="17">
        <v>2</v>
      </c>
      <c r="B23" s="16">
        <v>17058121</v>
      </c>
      <c r="C23" s="103" t="s">
        <v>998</v>
      </c>
      <c r="D23" s="104" t="s">
        <v>67</v>
      </c>
      <c r="E23" s="27"/>
      <c r="F23" s="102" t="s">
        <v>999</v>
      </c>
      <c r="G23" s="16" t="s">
        <v>871</v>
      </c>
      <c r="H23" s="17" t="s">
        <v>55</v>
      </c>
      <c r="I23" s="17" t="s">
        <v>170</v>
      </c>
      <c r="J23" s="17" t="s">
        <v>151</v>
      </c>
      <c r="K23" s="17"/>
      <c r="L23" s="2" t="s">
        <v>42</v>
      </c>
      <c r="M23" s="2"/>
      <c r="N23" s="17" t="s">
        <v>1000</v>
      </c>
      <c r="O23" s="17" t="s">
        <v>941</v>
      </c>
      <c r="P23" s="17" t="s">
        <v>1001</v>
      </c>
      <c r="Q23" s="17" t="s">
        <v>1002</v>
      </c>
      <c r="R23" s="2"/>
      <c r="S23" s="5"/>
      <c r="T23" s="6"/>
      <c r="U23" s="37"/>
      <c r="V23" s="2" t="s">
        <v>36</v>
      </c>
      <c r="W23" s="17" t="s">
        <v>156</v>
      </c>
      <c r="X23" s="5"/>
      <c r="Y23" s="2"/>
      <c r="Z23" s="2"/>
      <c r="AA23" s="2"/>
      <c r="AB23" s="2"/>
      <c r="AC23" s="2"/>
      <c r="AD23" s="2"/>
      <c r="AE23" s="1" t="s">
        <v>1003</v>
      </c>
      <c r="AF23" s="110" t="s">
        <v>1004</v>
      </c>
      <c r="AG23" s="163">
        <v>6675</v>
      </c>
      <c r="AH23" s="178"/>
    </row>
    <row r="24" spans="1:34" ht="57.75" hidden="1" customHeight="1">
      <c r="A24" s="25">
        <v>59</v>
      </c>
      <c r="B24" s="124">
        <v>17058297</v>
      </c>
      <c r="C24" s="125" t="s">
        <v>179</v>
      </c>
      <c r="D24" s="133" t="s">
        <v>1420</v>
      </c>
      <c r="E24" s="126" t="s">
        <v>1421</v>
      </c>
      <c r="F24" s="134" t="s">
        <v>1422</v>
      </c>
      <c r="G24" s="124" t="s">
        <v>447</v>
      </c>
      <c r="H24" s="25" t="s">
        <v>149</v>
      </c>
      <c r="I24" s="25" t="s">
        <v>425</v>
      </c>
      <c r="J24" s="25" t="s">
        <v>151</v>
      </c>
      <c r="K24" s="25"/>
      <c r="L24" s="128" t="s">
        <v>457</v>
      </c>
      <c r="M24" s="128"/>
      <c r="N24" s="25" t="s">
        <v>1423</v>
      </c>
      <c r="O24" s="25" t="s">
        <v>699</v>
      </c>
      <c r="P24" s="25" t="s">
        <v>154</v>
      </c>
      <c r="Q24" s="25" t="s">
        <v>1424</v>
      </c>
      <c r="R24" s="128"/>
      <c r="S24" s="129"/>
      <c r="T24" s="130"/>
      <c r="U24" s="131"/>
      <c r="V24" s="128" t="s">
        <v>119</v>
      </c>
      <c r="W24" s="25" t="s">
        <v>796</v>
      </c>
      <c r="X24" s="129"/>
      <c r="Y24" s="128"/>
      <c r="Z24" s="128"/>
      <c r="AA24" s="128"/>
      <c r="AB24" s="128"/>
      <c r="AC24" s="128"/>
      <c r="AD24" s="128"/>
      <c r="AE24" s="127" t="s">
        <v>1425</v>
      </c>
      <c r="AF24" s="132" t="s">
        <v>1426</v>
      </c>
      <c r="AG24" s="173">
        <v>6675</v>
      </c>
      <c r="AH24" s="8"/>
    </row>
    <row r="25" spans="1:34" ht="57.75" hidden="1" customHeight="1">
      <c r="A25" s="17">
        <v>52</v>
      </c>
      <c r="B25" s="16">
        <v>17058342</v>
      </c>
      <c r="C25" s="103" t="s">
        <v>245</v>
      </c>
      <c r="D25" s="104" t="s">
        <v>1366</v>
      </c>
      <c r="E25" s="27"/>
      <c r="F25" s="35" t="s">
        <v>1367</v>
      </c>
      <c r="G25" s="16" t="s">
        <v>205</v>
      </c>
      <c r="H25" s="17" t="s">
        <v>149</v>
      </c>
      <c r="I25" s="17" t="s">
        <v>170</v>
      </c>
      <c r="J25" s="17" t="s">
        <v>151</v>
      </c>
      <c r="K25" s="17"/>
      <c r="L25" s="2" t="s">
        <v>798</v>
      </c>
      <c r="M25" s="2"/>
      <c r="N25" s="17" t="s">
        <v>1368</v>
      </c>
      <c r="O25" s="17" t="s">
        <v>1094</v>
      </c>
      <c r="P25" s="17" t="s">
        <v>1369</v>
      </c>
      <c r="Q25" s="17" t="s">
        <v>1370</v>
      </c>
      <c r="R25" s="2"/>
      <c r="S25" s="5"/>
      <c r="T25" s="6"/>
      <c r="U25" s="37"/>
      <c r="V25" s="2" t="s">
        <v>36</v>
      </c>
      <c r="W25" s="17" t="s">
        <v>796</v>
      </c>
      <c r="X25" s="5"/>
      <c r="Y25" s="2"/>
      <c r="Z25" s="2"/>
      <c r="AA25" s="2"/>
      <c r="AB25" s="2"/>
      <c r="AC25" s="2"/>
      <c r="AD25" s="2"/>
      <c r="AE25" s="1" t="s">
        <v>1371</v>
      </c>
      <c r="AF25" s="110" t="s">
        <v>1372</v>
      </c>
      <c r="AG25" s="163">
        <v>6675</v>
      </c>
      <c r="AH25" s="4" t="s">
        <v>1404</v>
      </c>
    </row>
    <row r="26" spans="1:34" ht="57.75" hidden="1" customHeight="1">
      <c r="A26" s="17">
        <v>21</v>
      </c>
      <c r="B26" s="16">
        <v>17058345</v>
      </c>
      <c r="C26" s="103" t="s">
        <v>179</v>
      </c>
      <c r="D26" s="104" t="s">
        <v>392</v>
      </c>
      <c r="E26" s="27" t="s">
        <v>832</v>
      </c>
      <c r="F26" s="35" t="s">
        <v>1139</v>
      </c>
      <c r="G26" s="16" t="s">
        <v>205</v>
      </c>
      <c r="H26" s="17" t="s">
        <v>149</v>
      </c>
      <c r="I26" s="17" t="s">
        <v>170</v>
      </c>
      <c r="J26" s="17" t="s">
        <v>151</v>
      </c>
      <c r="K26" s="17"/>
      <c r="L26" s="2" t="s">
        <v>176</v>
      </c>
      <c r="M26" s="2"/>
      <c r="N26" s="17" t="s">
        <v>1140</v>
      </c>
      <c r="O26" s="17" t="s">
        <v>1141</v>
      </c>
      <c r="P26" s="17" t="s">
        <v>220</v>
      </c>
      <c r="Q26" s="17" t="s">
        <v>1142</v>
      </c>
      <c r="R26" s="2"/>
      <c r="S26" s="5"/>
      <c r="T26" s="6"/>
      <c r="U26" s="37"/>
      <c r="V26" s="2" t="s">
        <v>36</v>
      </c>
      <c r="W26" s="17" t="s">
        <v>796</v>
      </c>
      <c r="X26" s="5"/>
      <c r="Y26" s="2"/>
      <c r="Z26" s="2"/>
      <c r="AA26" s="2"/>
      <c r="AB26" s="2"/>
      <c r="AC26" s="2"/>
      <c r="AD26" s="2"/>
      <c r="AE26" s="1" t="s">
        <v>1143</v>
      </c>
      <c r="AF26" s="110" t="s">
        <v>1144</v>
      </c>
      <c r="AG26" s="163">
        <v>6675</v>
      </c>
    </row>
    <row r="27" spans="1:34" ht="57.75" hidden="1" customHeight="1">
      <c r="A27" s="17">
        <v>25</v>
      </c>
      <c r="B27" s="16">
        <v>17058355</v>
      </c>
      <c r="C27" s="103" t="s">
        <v>1167</v>
      </c>
      <c r="D27" s="104" t="s">
        <v>706</v>
      </c>
      <c r="E27" s="27" t="s">
        <v>1168</v>
      </c>
      <c r="F27" s="35" t="s">
        <v>1169</v>
      </c>
      <c r="G27" s="16" t="s">
        <v>169</v>
      </c>
      <c r="H27" s="17" t="s">
        <v>55</v>
      </c>
      <c r="I27" s="17" t="s">
        <v>170</v>
      </c>
      <c r="J27" s="17" t="s">
        <v>151</v>
      </c>
      <c r="K27" s="17"/>
      <c r="L27" s="2" t="s">
        <v>798</v>
      </c>
      <c r="M27" s="2"/>
      <c r="N27" s="17" t="s">
        <v>1170</v>
      </c>
      <c r="O27" s="17" t="s">
        <v>1171</v>
      </c>
      <c r="P27" s="17" t="s">
        <v>220</v>
      </c>
      <c r="Q27" s="17" t="s">
        <v>1172</v>
      </c>
      <c r="R27" s="2"/>
      <c r="S27" s="5"/>
      <c r="T27" s="6"/>
      <c r="U27" s="37"/>
      <c r="V27" s="2" t="s">
        <v>36</v>
      </c>
      <c r="W27" s="17" t="s">
        <v>796</v>
      </c>
      <c r="X27" s="5"/>
      <c r="Y27" s="2"/>
      <c r="Z27" s="2"/>
      <c r="AA27" s="2"/>
      <c r="AB27" s="2"/>
      <c r="AC27" s="2"/>
      <c r="AD27" s="2"/>
      <c r="AE27" s="1" t="s">
        <v>1173</v>
      </c>
      <c r="AF27" s="110" t="s">
        <v>1174</v>
      </c>
      <c r="AG27" s="163">
        <v>6675</v>
      </c>
    </row>
    <row r="28" spans="1:34" ht="57.75" hidden="1" customHeight="1">
      <c r="A28" s="17">
        <v>5</v>
      </c>
      <c r="B28" s="16">
        <v>17058129</v>
      </c>
      <c r="C28" s="103" t="s">
        <v>1020</v>
      </c>
      <c r="D28" s="104" t="s">
        <v>1021</v>
      </c>
      <c r="E28" s="27"/>
      <c r="F28" s="35" t="s">
        <v>1022</v>
      </c>
      <c r="G28" s="16" t="s">
        <v>1023</v>
      </c>
      <c r="H28" s="17" t="s">
        <v>149</v>
      </c>
      <c r="I28" s="17" t="s">
        <v>170</v>
      </c>
      <c r="J28" s="17" t="s">
        <v>151</v>
      </c>
      <c r="K28" s="17"/>
      <c r="L28" s="2"/>
      <c r="M28" s="2"/>
      <c r="N28" s="17" t="s">
        <v>1024</v>
      </c>
      <c r="O28" s="17" t="s">
        <v>939</v>
      </c>
      <c r="P28" s="17" t="s">
        <v>1051</v>
      </c>
      <c r="Q28" s="17" t="s">
        <v>1025</v>
      </c>
      <c r="R28" s="2"/>
      <c r="S28" s="5"/>
      <c r="T28" s="6"/>
      <c r="U28" s="37"/>
      <c r="V28" s="2" t="s">
        <v>36</v>
      </c>
      <c r="W28" s="17" t="s">
        <v>156</v>
      </c>
      <c r="X28" s="5"/>
      <c r="Y28" s="2"/>
      <c r="Z28" s="2"/>
      <c r="AA28" s="2"/>
      <c r="AB28" s="2"/>
      <c r="AC28" s="2"/>
      <c r="AD28" s="2"/>
      <c r="AE28" s="1" t="s">
        <v>1026</v>
      </c>
      <c r="AF28" s="110" t="s">
        <v>1027</v>
      </c>
      <c r="AG28" s="163">
        <v>6675</v>
      </c>
    </row>
    <row r="29" spans="1:34" ht="57.75" customHeight="1">
      <c r="A29" s="25">
        <v>58</v>
      </c>
      <c r="B29" s="171" t="s">
        <v>1419</v>
      </c>
      <c r="C29" s="125" t="s">
        <v>789</v>
      </c>
      <c r="D29" s="133" t="s">
        <v>1412</v>
      </c>
      <c r="E29" s="126"/>
      <c r="F29" s="134" t="s">
        <v>1413</v>
      </c>
      <c r="G29" s="124" t="s">
        <v>205</v>
      </c>
      <c r="H29" s="25" t="s">
        <v>55</v>
      </c>
      <c r="I29" s="25" t="s">
        <v>206</v>
      </c>
      <c r="J29" s="25" t="s">
        <v>1126</v>
      </c>
      <c r="K29" s="25"/>
      <c r="L29" s="128" t="s">
        <v>75</v>
      </c>
      <c r="M29" s="128"/>
      <c r="N29" s="25" t="s">
        <v>1414</v>
      </c>
      <c r="O29" s="25" t="s">
        <v>628</v>
      </c>
      <c r="P29" s="25" t="s">
        <v>154</v>
      </c>
      <c r="Q29" s="25" t="s">
        <v>1415</v>
      </c>
      <c r="R29" s="128"/>
      <c r="S29" s="129"/>
      <c r="T29" s="130"/>
      <c r="U29" s="131"/>
      <c r="V29" s="128" t="s">
        <v>36</v>
      </c>
      <c r="W29" s="25" t="s">
        <v>1166</v>
      </c>
      <c r="X29" s="129"/>
      <c r="Y29" s="128"/>
      <c r="Z29" s="128"/>
      <c r="AA29" s="128"/>
      <c r="AB29" s="128"/>
      <c r="AC29" s="128"/>
      <c r="AD29" s="128"/>
      <c r="AE29" s="127" t="s">
        <v>1416</v>
      </c>
      <c r="AF29" s="132" t="s">
        <v>1417</v>
      </c>
      <c r="AG29" s="172"/>
      <c r="AH29" s="8"/>
    </row>
    <row r="30" spans="1:34" ht="57.75" customHeight="1">
      <c r="A30" s="25">
        <v>57</v>
      </c>
      <c r="B30" s="171" t="s">
        <v>1418</v>
      </c>
      <c r="C30" s="125" t="s">
        <v>1405</v>
      </c>
      <c r="D30" s="133" t="s">
        <v>1406</v>
      </c>
      <c r="E30" s="126"/>
      <c r="F30" s="134" t="s">
        <v>1407</v>
      </c>
      <c r="G30" s="124" t="s">
        <v>468</v>
      </c>
      <c r="H30" s="25" t="s">
        <v>55</v>
      </c>
      <c r="I30" s="25" t="s">
        <v>206</v>
      </c>
      <c r="J30" s="25" t="s">
        <v>1126</v>
      </c>
      <c r="K30" s="25"/>
      <c r="L30" s="128" t="s">
        <v>75</v>
      </c>
      <c r="M30" s="128"/>
      <c r="N30" s="25" t="s">
        <v>1408</v>
      </c>
      <c r="O30" s="25" t="s">
        <v>628</v>
      </c>
      <c r="P30" s="25" t="s">
        <v>154</v>
      </c>
      <c r="Q30" s="25" t="s">
        <v>1409</v>
      </c>
      <c r="R30" s="128"/>
      <c r="S30" s="129"/>
      <c r="T30" s="130"/>
      <c r="U30" s="131"/>
      <c r="V30" s="128" t="s">
        <v>36</v>
      </c>
      <c r="W30" s="25" t="s">
        <v>1166</v>
      </c>
      <c r="X30" s="129"/>
      <c r="Y30" s="128"/>
      <c r="Z30" s="128"/>
      <c r="AA30" s="128"/>
      <c r="AB30" s="128"/>
      <c r="AC30" s="128"/>
      <c r="AD30" s="128"/>
      <c r="AE30" s="127" t="s">
        <v>1410</v>
      </c>
      <c r="AF30" s="132" t="s">
        <v>1411</v>
      </c>
      <c r="AG30" s="172"/>
      <c r="AH30" s="8"/>
    </row>
    <row r="31" spans="1:34" ht="57.75" customHeight="1">
      <c r="A31" s="17">
        <v>44</v>
      </c>
      <c r="B31" s="16">
        <v>17058453</v>
      </c>
      <c r="C31" s="103" t="s">
        <v>1306</v>
      </c>
      <c r="D31" s="104" t="s">
        <v>1307</v>
      </c>
      <c r="E31" s="27" t="s">
        <v>1308</v>
      </c>
      <c r="F31" s="35" t="s">
        <v>1309</v>
      </c>
      <c r="G31" s="16" t="s">
        <v>572</v>
      </c>
      <c r="H31" s="17" t="s">
        <v>149</v>
      </c>
      <c r="I31" s="17" t="s">
        <v>206</v>
      </c>
      <c r="J31" s="17" t="s">
        <v>151</v>
      </c>
      <c r="K31" s="17"/>
      <c r="L31" s="2" t="s">
        <v>1165</v>
      </c>
      <c r="M31" s="2"/>
      <c r="N31" s="17" t="s">
        <v>1310</v>
      </c>
      <c r="O31" s="17" t="s">
        <v>1311</v>
      </c>
      <c r="P31" s="17" t="s">
        <v>1312</v>
      </c>
      <c r="Q31" s="17" t="s">
        <v>1313</v>
      </c>
      <c r="R31" s="2"/>
      <c r="S31" s="5"/>
      <c r="T31" s="6"/>
      <c r="U31" s="37"/>
      <c r="V31" s="2" t="s">
        <v>36</v>
      </c>
      <c r="W31" s="17" t="s">
        <v>796</v>
      </c>
      <c r="X31" s="5"/>
      <c r="Y31" s="2"/>
      <c r="Z31" s="2"/>
      <c r="AA31" s="2"/>
      <c r="AB31" s="2"/>
      <c r="AC31" s="2"/>
      <c r="AD31" s="2"/>
      <c r="AE31" s="1" t="s">
        <v>1314</v>
      </c>
      <c r="AF31" s="110" t="s">
        <v>1315</v>
      </c>
      <c r="AG31" s="163">
        <v>6675</v>
      </c>
    </row>
    <row r="32" spans="1:34" ht="57.75" hidden="1" customHeight="1">
      <c r="A32" s="17">
        <v>30</v>
      </c>
      <c r="B32" s="16">
        <v>16055116</v>
      </c>
      <c r="C32" s="103" t="s">
        <v>1206</v>
      </c>
      <c r="D32" s="104" t="s">
        <v>117</v>
      </c>
      <c r="E32" s="27" t="s">
        <v>1207</v>
      </c>
      <c r="F32" s="35" t="s">
        <v>1208</v>
      </c>
      <c r="G32" s="16" t="s">
        <v>567</v>
      </c>
      <c r="H32" s="17" t="s">
        <v>55</v>
      </c>
      <c r="I32" s="17" t="s">
        <v>56</v>
      </c>
      <c r="J32" s="17" t="s">
        <v>57</v>
      </c>
      <c r="K32" s="17"/>
      <c r="L32" s="2" t="s">
        <v>42</v>
      </c>
      <c r="M32" s="2"/>
      <c r="N32" s="17" t="s">
        <v>1209</v>
      </c>
      <c r="O32" s="17" t="s">
        <v>542</v>
      </c>
      <c r="P32" s="17" t="s">
        <v>61</v>
      </c>
      <c r="Q32" s="17" t="s">
        <v>1210</v>
      </c>
      <c r="R32" s="2" t="e">
        <v>#N/A</v>
      </c>
      <c r="S32" s="5"/>
      <c r="T32" s="6" t="e">
        <v>#N/A</v>
      </c>
      <c r="U32" s="37" t="e">
        <v>#N/A</v>
      </c>
      <c r="V32" s="2" t="s">
        <v>36</v>
      </c>
      <c r="W32" s="17" t="s">
        <v>63</v>
      </c>
      <c r="X32" s="5"/>
      <c r="Y32" s="2"/>
      <c r="Z32" s="2"/>
      <c r="AA32" s="2"/>
      <c r="AB32" s="2"/>
      <c r="AC32" s="2"/>
      <c r="AD32" s="2"/>
      <c r="AE32" s="1" t="s">
        <v>1211</v>
      </c>
      <c r="AF32" s="110" t="s">
        <v>1212</v>
      </c>
      <c r="AG32" s="163">
        <v>18825</v>
      </c>
    </row>
    <row r="33" spans="1:34" ht="57.75" customHeight="1">
      <c r="A33" s="25">
        <v>63</v>
      </c>
      <c r="B33" s="124">
        <v>17058888</v>
      </c>
      <c r="C33" s="125" t="s">
        <v>1453</v>
      </c>
      <c r="D33" s="133" t="s">
        <v>117</v>
      </c>
      <c r="E33" s="126"/>
      <c r="F33" s="174">
        <v>34058</v>
      </c>
      <c r="G33" s="124"/>
      <c r="H33" s="25"/>
      <c r="I33" s="25" t="s">
        <v>206</v>
      </c>
      <c r="J33" s="25" t="s">
        <v>151</v>
      </c>
      <c r="K33" s="25"/>
      <c r="L33" s="128" t="s">
        <v>1457</v>
      </c>
      <c r="M33" s="128"/>
      <c r="N33" s="175" t="s">
        <v>1454</v>
      </c>
      <c r="O33" s="175" t="s">
        <v>1455</v>
      </c>
      <c r="P33" s="175" t="s">
        <v>61</v>
      </c>
      <c r="Q33" s="176" t="s">
        <v>1456</v>
      </c>
      <c r="R33" s="128"/>
      <c r="S33" s="129"/>
      <c r="T33" s="130"/>
      <c r="U33" s="131"/>
      <c r="V33" s="128" t="s">
        <v>1442</v>
      </c>
      <c r="W33" s="25"/>
      <c r="X33" s="129"/>
      <c r="Y33" s="128"/>
      <c r="Z33" s="128"/>
      <c r="AA33" s="128"/>
      <c r="AB33" s="128"/>
      <c r="AC33" s="128"/>
      <c r="AD33" s="128"/>
      <c r="AE33" s="127"/>
      <c r="AF33" s="132"/>
      <c r="AG33" s="172"/>
      <c r="AH33" s="8"/>
    </row>
    <row r="34" spans="1:34" ht="57.75" hidden="1" customHeight="1">
      <c r="A34" s="17">
        <v>31</v>
      </c>
      <c r="B34" s="16">
        <v>17058365</v>
      </c>
      <c r="C34" s="103" t="s">
        <v>1213</v>
      </c>
      <c r="D34" s="104" t="s">
        <v>117</v>
      </c>
      <c r="E34" s="27" t="s">
        <v>1214</v>
      </c>
      <c r="F34" s="35" t="s">
        <v>1215</v>
      </c>
      <c r="G34" s="16" t="s">
        <v>576</v>
      </c>
      <c r="H34" s="17" t="s">
        <v>149</v>
      </c>
      <c r="I34" s="17" t="s">
        <v>170</v>
      </c>
      <c r="J34" s="17" t="s">
        <v>151</v>
      </c>
      <c r="K34" s="17"/>
      <c r="L34" s="2" t="s">
        <v>798</v>
      </c>
      <c r="M34" s="2"/>
      <c r="N34" s="17" t="s">
        <v>1216</v>
      </c>
      <c r="O34" s="17" t="s">
        <v>1217</v>
      </c>
      <c r="P34" s="17" t="s">
        <v>815</v>
      </c>
      <c r="Q34" s="17" t="s">
        <v>1218</v>
      </c>
      <c r="R34" s="2"/>
      <c r="S34" s="5"/>
      <c r="T34" s="6"/>
      <c r="U34" s="37"/>
      <c r="V34" s="2" t="s">
        <v>36</v>
      </c>
      <c r="W34" s="17" t="s">
        <v>796</v>
      </c>
      <c r="X34" s="5"/>
      <c r="Y34" s="2"/>
      <c r="Z34" s="2"/>
      <c r="AA34" s="2"/>
      <c r="AB34" s="2"/>
      <c r="AC34" s="2"/>
      <c r="AD34" s="2"/>
      <c r="AE34" s="1" t="s">
        <v>1219</v>
      </c>
      <c r="AF34" s="110" t="s">
        <v>1220</v>
      </c>
      <c r="AG34" s="163">
        <v>6675</v>
      </c>
      <c r="AH34" s="4" t="s">
        <v>1221</v>
      </c>
    </row>
    <row r="35" spans="1:34" ht="57.75" hidden="1" customHeight="1">
      <c r="A35" s="17">
        <v>8</v>
      </c>
      <c r="B35" s="16">
        <v>17058131</v>
      </c>
      <c r="C35" s="103" t="s">
        <v>1040</v>
      </c>
      <c r="D35" s="104" t="s">
        <v>161</v>
      </c>
      <c r="E35" s="27"/>
      <c r="F35" s="35" t="s">
        <v>870</v>
      </c>
      <c r="G35" s="16" t="s">
        <v>205</v>
      </c>
      <c r="H35" s="17" t="s">
        <v>55</v>
      </c>
      <c r="I35" s="17" t="s">
        <v>170</v>
      </c>
      <c r="J35" s="17" t="s">
        <v>151</v>
      </c>
      <c r="K35" s="17"/>
      <c r="L35" s="2" t="s">
        <v>42</v>
      </c>
      <c r="M35" s="2"/>
      <c r="N35" s="17" t="s">
        <v>1041</v>
      </c>
      <c r="O35" s="17" t="s">
        <v>872</v>
      </c>
      <c r="P35" s="17" t="s">
        <v>154</v>
      </c>
      <c r="Q35" s="17" t="s">
        <v>1042</v>
      </c>
      <c r="R35" s="2"/>
      <c r="S35" s="5"/>
      <c r="T35" s="6"/>
      <c r="U35" s="37"/>
      <c r="V35" s="2" t="s">
        <v>36</v>
      </c>
      <c r="W35" s="17" t="s">
        <v>156</v>
      </c>
      <c r="X35" s="5"/>
      <c r="Y35" s="2"/>
      <c r="Z35" s="2"/>
      <c r="AA35" s="2"/>
      <c r="AB35" s="2"/>
      <c r="AC35" s="2"/>
      <c r="AD35" s="2"/>
      <c r="AE35" s="1" t="s">
        <v>1047</v>
      </c>
      <c r="AF35" s="110" t="s">
        <v>1048</v>
      </c>
      <c r="AG35" s="163">
        <v>6675</v>
      </c>
      <c r="AH35" s="4" t="s">
        <v>1402</v>
      </c>
    </row>
    <row r="36" spans="1:34" ht="57.75" hidden="1" customHeight="1">
      <c r="A36" s="17">
        <v>26</v>
      </c>
      <c r="B36" s="16">
        <v>17058375</v>
      </c>
      <c r="C36" s="103" t="s">
        <v>1175</v>
      </c>
      <c r="D36" s="104" t="s">
        <v>55</v>
      </c>
      <c r="E36" s="27" t="s">
        <v>1177</v>
      </c>
      <c r="F36" s="35" t="s">
        <v>1176</v>
      </c>
      <c r="G36" s="16" t="s">
        <v>1178</v>
      </c>
      <c r="H36" s="17" t="s">
        <v>55</v>
      </c>
      <c r="I36" s="17" t="s">
        <v>170</v>
      </c>
      <c r="J36" s="17" t="s">
        <v>151</v>
      </c>
      <c r="K36" s="17"/>
      <c r="L36" s="2" t="s">
        <v>798</v>
      </c>
      <c r="M36" s="2"/>
      <c r="N36" s="17" t="s">
        <v>1179</v>
      </c>
      <c r="O36" s="17" t="s">
        <v>1180</v>
      </c>
      <c r="P36" s="17" t="s">
        <v>220</v>
      </c>
      <c r="Q36" s="17" t="s">
        <v>1181</v>
      </c>
      <c r="R36" s="2"/>
      <c r="S36" s="5"/>
      <c r="T36" s="6"/>
      <c r="U36" s="37"/>
      <c r="V36" s="2" t="s">
        <v>36</v>
      </c>
      <c r="W36" s="17" t="s">
        <v>796</v>
      </c>
      <c r="X36" s="5"/>
      <c r="Y36" s="2"/>
      <c r="Z36" s="2"/>
      <c r="AA36" s="2"/>
      <c r="AB36" s="2"/>
      <c r="AC36" s="2"/>
      <c r="AD36" s="2"/>
      <c r="AE36" s="1" t="s">
        <v>1182</v>
      </c>
      <c r="AF36" s="110" t="s">
        <v>1183</v>
      </c>
      <c r="AG36" s="163">
        <v>6675</v>
      </c>
    </row>
    <row r="37" spans="1:34" ht="57.75" hidden="1" customHeight="1">
      <c r="A37" s="17">
        <v>41</v>
      </c>
      <c r="B37" s="16">
        <v>16055377</v>
      </c>
      <c r="C37" s="103" t="s">
        <v>1285</v>
      </c>
      <c r="D37" s="104" t="s">
        <v>55</v>
      </c>
      <c r="E37" s="27" t="s">
        <v>1286</v>
      </c>
      <c r="F37" s="35" t="s">
        <v>1287</v>
      </c>
      <c r="G37" s="16" t="s">
        <v>148</v>
      </c>
      <c r="H37" s="17" t="s">
        <v>55</v>
      </c>
      <c r="I37" s="17" t="s">
        <v>170</v>
      </c>
      <c r="J37" s="17" t="s">
        <v>57</v>
      </c>
      <c r="K37" s="17" t="s">
        <v>58</v>
      </c>
      <c r="L37" s="2"/>
      <c r="M37" s="2"/>
      <c r="N37" s="17" t="s">
        <v>1288</v>
      </c>
      <c r="O37" s="17" t="s">
        <v>831</v>
      </c>
      <c r="P37" s="17" t="s">
        <v>815</v>
      </c>
      <c r="Q37" s="17" t="s">
        <v>1289</v>
      </c>
      <c r="R37" s="2" t="e">
        <v>#N/A</v>
      </c>
      <c r="S37" s="5"/>
      <c r="T37" s="6" t="e">
        <v>#N/A</v>
      </c>
      <c r="U37" s="37" t="e">
        <v>#N/A</v>
      </c>
      <c r="V37" s="2" t="s">
        <v>36</v>
      </c>
      <c r="W37" s="17" t="s">
        <v>175</v>
      </c>
      <c r="X37" s="5"/>
      <c r="Y37" s="2"/>
      <c r="Z37" s="2"/>
      <c r="AA37" s="2"/>
      <c r="AB37" s="2"/>
      <c r="AC37" s="2"/>
      <c r="AD37" s="2"/>
      <c r="AE37" s="1" t="s">
        <v>1290</v>
      </c>
      <c r="AF37" s="110" t="s">
        <v>1291</v>
      </c>
      <c r="AG37" s="163">
        <v>18825</v>
      </c>
    </row>
    <row r="38" spans="1:34" ht="57.75" hidden="1" customHeight="1">
      <c r="A38" s="17">
        <v>39</v>
      </c>
      <c r="B38" s="16">
        <v>17058264</v>
      </c>
      <c r="C38" s="103" t="s">
        <v>1271</v>
      </c>
      <c r="D38" s="104" t="s">
        <v>282</v>
      </c>
      <c r="E38" s="27" t="s">
        <v>1272</v>
      </c>
      <c r="F38" s="35" t="s">
        <v>1273</v>
      </c>
      <c r="G38" s="16" t="s">
        <v>576</v>
      </c>
      <c r="H38" s="17" t="s">
        <v>149</v>
      </c>
      <c r="I38" s="17" t="s">
        <v>150</v>
      </c>
      <c r="J38" s="17" t="s">
        <v>151</v>
      </c>
      <c r="K38" s="17"/>
      <c r="L38" s="2" t="s">
        <v>325</v>
      </c>
      <c r="M38" s="2"/>
      <c r="N38" s="17" t="s">
        <v>1274</v>
      </c>
      <c r="O38" s="17" t="s">
        <v>533</v>
      </c>
      <c r="P38" s="17" t="s">
        <v>154</v>
      </c>
      <c r="Q38" s="17" t="s">
        <v>1275</v>
      </c>
      <c r="R38" s="2"/>
      <c r="S38" s="5"/>
      <c r="T38" s="6"/>
      <c r="U38" s="37"/>
      <c r="V38" s="2" t="s">
        <v>36</v>
      </c>
      <c r="W38" s="17" t="s">
        <v>796</v>
      </c>
      <c r="X38" s="5"/>
      <c r="Y38" s="2"/>
      <c r="Z38" s="2"/>
      <c r="AA38" s="2"/>
      <c r="AB38" s="2"/>
      <c r="AC38" s="2"/>
      <c r="AD38" s="2"/>
      <c r="AE38" s="1" t="s">
        <v>1276</v>
      </c>
      <c r="AF38" s="110" t="s">
        <v>1277</v>
      </c>
      <c r="AG38" s="163" t="s">
        <v>1164</v>
      </c>
      <c r="AH38" s="4" t="s">
        <v>1316</v>
      </c>
    </row>
    <row r="39" spans="1:34" ht="57.75" hidden="1" customHeight="1">
      <c r="A39" s="17">
        <v>13</v>
      </c>
      <c r="B39" s="16">
        <v>17058139</v>
      </c>
      <c r="C39" s="103" t="s">
        <v>1075</v>
      </c>
      <c r="D39" s="104" t="s">
        <v>1076</v>
      </c>
      <c r="E39" s="27"/>
      <c r="F39" s="35" t="s">
        <v>1077</v>
      </c>
      <c r="G39" s="16" t="s">
        <v>169</v>
      </c>
      <c r="H39" s="17" t="s">
        <v>55</v>
      </c>
      <c r="I39" s="17" t="s">
        <v>170</v>
      </c>
      <c r="J39" s="17" t="s">
        <v>151</v>
      </c>
      <c r="K39" s="17"/>
      <c r="L39" s="2"/>
      <c r="M39" s="2"/>
      <c r="N39" s="17" t="s">
        <v>1078</v>
      </c>
      <c r="O39" s="17" t="s">
        <v>667</v>
      </c>
      <c r="P39" s="17" t="s">
        <v>154</v>
      </c>
      <c r="Q39" s="17" t="s">
        <v>1079</v>
      </c>
      <c r="R39" s="2"/>
      <c r="S39" s="2"/>
      <c r="T39" s="6"/>
      <c r="U39" s="37"/>
      <c r="V39" s="2" t="s">
        <v>36</v>
      </c>
      <c r="W39" s="17" t="s">
        <v>156</v>
      </c>
      <c r="X39" s="5"/>
      <c r="Y39" s="2"/>
      <c r="Z39" s="2"/>
      <c r="AA39" s="2"/>
      <c r="AB39" s="2"/>
      <c r="AC39" s="2"/>
      <c r="AD39" s="2"/>
      <c r="AE39" s="1" t="s">
        <v>1080</v>
      </c>
      <c r="AF39" s="110" t="s">
        <v>1081</v>
      </c>
      <c r="AG39" s="163">
        <v>6675</v>
      </c>
    </row>
    <row r="40" spans="1:34" ht="57.75" hidden="1" customHeight="1">
      <c r="A40" s="17">
        <v>33</v>
      </c>
      <c r="B40" s="16">
        <v>16055271</v>
      </c>
      <c r="C40" s="103" t="s">
        <v>1228</v>
      </c>
      <c r="D40" s="104" t="s">
        <v>1229</v>
      </c>
      <c r="E40" s="27" t="s">
        <v>1230</v>
      </c>
      <c r="F40" s="35" t="s">
        <v>1231</v>
      </c>
      <c r="G40" s="16" t="s">
        <v>205</v>
      </c>
      <c r="H40" s="17" t="s">
        <v>55</v>
      </c>
      <c r="I40" s="17" t="s">
        <v>150</v>
      </c>
      <c r="J40" s="17" t="s">
        <v>57</v>
      </c>
      <c r="K40" s="17" t="s">
        <v>321</v>
      </c>
      <c r="L40" s="2"/>
      <c r="M40" s="2"/>
      <c r="N40" s="17" t="s">
        <v>1232</v>
      </c>
      <c r="O40" s="17" t="s">
        <v>874</v>
      </c>
      <c r="P40" s="17" t="s">
        <v>1051</v>
      </c>
      <c r="Q40" s="17" t="s">
        <v>1233</v>
      </c>
      <c r="R40" s="2" t="e">
        <v>#N/A</v>
      </c>
      <c r="S40" s="5"/>
      <c r="T40" s="6" t="e">
        <v>#N/A</v>
      </c>
      <c r="U40" s="37" t="e">
        <v>#N/A</v>
      </c>
      <c r="V40" s="2" t="s">
        <v>36</v>
      </c>
      <c r="W40" s="17" t="s">
        <v>175</v>
      </c>
      <c r="X40" s="5"/>
      <c r="Y40" s="2"/>
      <c r="Z40" s="2"/>
      <c r="AA40" s="2"/>
      <c r="AB40" s="2"/>
      <c r="AC40" s="2"/>
      <c r="AD40" s="2"/>
      <c r="AE40" s="1" t="s">
        <v>1234</v>
      </c>
      <c r="AF40" s="110" t="s">
        <v>1235</v>
      </c>
      <c r="AG40" s="163">
        <f>6075+12750</f>
        <v>18825</v>
      </c>
    </row>
    <row r="41" spans="1:34" ht="57.75" customHeight="1">
      <c r="A41" s="17">
        <v>28</v>
      </c>
      <c r="B41" s="16">
        <v>17058461</v>
      </c>
      <c r="C41" s="103" t="s">
        <v>1191</v>
      </c>
      <c r="D41" s="104" t="s">
        <v>1192</v>
      </c>
      <c r="E41" s="27" t="s">
        <v>1193</v>
      </c>
      <c r="F41" s="35" t="s">
        <v>1194</v>
      </c>
      <c r="G41" s="16" t="s">
        <v>169</v>
      </c>
      <c r="H41" s="17" t="s">
        <v>149</v>
      </c>
      <c r="I41" s="17" t="s">
        <v>206</v>
      </c>
      <c r="J41" s="17" t="s">
        <v>151</v>
      </c>
      <c r="K41" s="17"/>
      <c r="L41" s="2" t="s">
        <v>1165</v>
      </c>
      <c r="M41" s="2"/>
      <c r="N41" s="17" t="s">
        <v>1195</v>
      </c>
      <c r="O41" s="17" t="s">
        <v>759</v>
      </c>
      <c r="P41" s="17" t="s">
        <v>61</v>
      </c>
      <c r="Q41" s="17" t="s">
        <v>1196</v>
      </c>
      <c r="R41" s="2"/>
      <c r="S41" s="5"/>
      <c r="T41" s="6"/>
      <c r="U41" s="37"/>
      <c r="V41" s="2" t="s">
        <v>36</v>
      </c>
      <c r="W41" s="17" t="s">
        <v>796</v>
      </c>
      <c r="X41" s="5"/>
      <c r="Y41" s="2"/>
      <c r="Z41" s="2"/>
      <c r="AA41" s="2"/>
      <c r="AB41" s="2"/>
      <c r="AC41" s="2"/>
      <c r="AD41" s="2"/>
      <c r="AE41" s="1" t="s">
        <v>1197</v>
      </c>
      <c r="AF41" s="110" t="s">
        <v>1198</v>
      </c>
      <c r="AG41" s="163">
        <v>6675</v>
      </c>
    </row>
    <row r="42" spans="1:34" ht="57.75" hidden="1" customHeight="1">
      <c r="A42" s="17">
        <v>29</v>
      </c>
      <c r="B42" s="16">
        <v>17058391</v>
      </c>
      <c r="C42" s="103" t="s">
        <v>1199</v>
      </c>
      <c r="D42" s="104" t="s">
        <v>184</v>
      </c>
      <c r="E42" s="27" t="s">
        <v>1200</v>
      </c>
      <c r="F42" s="35" t="s">
        <v>1201</v>
      </c>
      <c r="G42" s="16" t="s">
        <v>54</v>
      </c>
      <c r="H42" s="17" t="s">
        <v>149</v>
      </c>
      <c r="I42" s="17" t="s">
        <v>170</v>
      </c>
      <c r="J42" s="17" t="s">
        <v>151</v>
      </c>
      <c r="K42" s="17"/>
      <c r="L42" s="2" t="s">
        <v>798</v>
      </c>
      <c r="M42" s="2"/>
      <c r="N42" s="17" t="s">
        <v>1202</v>
      </c>
      <c r="O42" s="17" t="s">
        <v>1010</v>
      </c>
      <c r="P42" s="17" t="s">
        <v>873</v>
      </c>
      <c r="Q42" s="17" t="s">
        <v>1203</v>
      </c>
      <c r="R42" s="2"/>
      <c r="S42" s="5"/>
      <c r="T42" s="6"/>
      <c r="U42" s="37"/>
      <c r="V42" s="2" t="s">
        <v>36</v>
      </c>
      <c r="W42" s="17" t="s">
        <v>796</v>
      </c>
      <c r="X42" s="5"/>
      <c r="Y42" s="2"/>
      <c r="Z42" s="2"/>
      <c r="AA42" s="2"/>
      <c r="AB42" s="2"/>
      <c r="AC42" s="2"/>
      <c r="AD42" s="2"/>
      <c r="AE42" s="1" t="s">
        <v>1204</v>
      </c>
      <c r="AF42" s="110" t="s">
        <v>1205</v>
      </c>
      <c r="AG42" s="163">
        <v>6675</v>
      </c>
    </row>
    <row r="43" spans="1:34" ht="57.75" hidden="1" customHeight="1">
      <c r="A43" s="17">
        <v>50</v>
      </c>
      <c r="B43" s="16">
        <v>18057118</v>
      </c>
      <c r="C43" s="103" t="s">
        <v>39</v>
      </c>
      <c r="D43" s="104" t="s">
        <v>184</v>
      </c>
      <c r="E43" s="27"/>
      <c r="F43" s="35" t="s">
        <v>1354</v>
      </c>
      <c r="G43" s="16" t="s">
        <v>169</v>
      </c>
      <c r="H43" s="17" t="s">
        <v>55</v>
      </c>
      <c r="I43" s="17" t="s">
        <v>170</v>
      </c>
      <c r="J43" s="17" t="s">
        <v>1126</v>
      </c>
      <c r="K43" s="17"/>
      <c r="L43" s="2" t="s">
        <v>42</v>
      </c>
      <c r="M43" s="2"/>
      <c r="N43" s="17" t="s">
        <v>1355</v>
      </c>
      <c r="O43" s="17" t="s">
        <v>1356</v>
      </c>
      <c r="P43" s="17" t="s">
        <v>232</v>
      </c>
      <c r="Q43" s="17" t="s">
        <v>1357</v>
      </c>
      <c r="R43" s="2"/>
      <c r="S43" s="5"/>
      <c r="T43" s="6"/>
      <c r="U43" s="37"/>
      <c r="V43" s="2" t="s">
        <v>36</v>
      </c>
      <c r="W43" s="17" t="s">
        <v>1166</v>
      </c>
      <c r="X43" s="5"/>
      <c r="Y43" s="2"/>
      <c r="Z43" s="2"/>
      <c r="AA43" s="2"/>
      <c r="AB43" s="2"/>
      <c r="AC43" s="2"/>
      <c r="AD43" s="2"/>
      <c r="AE43" s="1" t="s">
        <v>1358</v>
      </c>
      <c r="AF43" s="110" t="s">
        <v>1359</v>
      </c>
      <c r="AG43" s="163"/>
    </row>
    <row r="44" spans="1:34" ht="57.75" hidden="1" customHeight="1">
      <c r="A44" s="17">
        <v>56</v>
      </c>
      <c r="B44" s="16">
        <v>17058300</v>
      </c>
      <c r="C44" s="103" t="s">
        <v>1394</v>
      </c>
      <c r="D44" s="104" t="s">
        <v>184</v>
      </c>
      <c r="E44" s="27" t="s">
        <v>1395</v>
      </c>
      <c r="F44" s="35" t="s">
        <v>1396</v>
      </c>
      <c r="G44" s="16" t="s">
        <v>472</v>
      </c>
      <c r="H44" s="17" t="s">
        <v>55</v>
      </c>
      <c r="I44" s="17" t="s">
        <v>425</v>
      </c>
      <c r="J44" s="17" t="s">
        <v>151</v>
      </c>
      <c r="K44" s="17"/>
      <c r="L44" s="2" t="s">
        <v>457</v>
      </c>
      <c r="M44" s="2"/>
      <c r="N44" s="17" t="s">
        <v>1397</v>
      </c>
      <c r="O44" s="17" t="s">
        <v>1398</v>
      </c>
      <c r="P44" s="17" t="s">
        <v>154</v>
      </c>
      <c r="Q44" s="17" t="s">
        <v>1399</v>
      </c>
      <c r="R44" s="2"/>
      <c r="S44" s="5"/>
      <c r="T44" s="6"/>
      <c r="U44" s="37"/>
      <c r="V44" s="2" t="s">
        <v>36</v>
      </c>
      <c r="W44" s="17" t="s">
        <v>796</v>
      </c>
      <c r="X44" s="5"/>
      <c r="Y44" s="2"/>
      <c r="Z44" s="2"/>
      <c r="AA44" s="2"/>
      <c r="AB44" s="2"/>
      <c r="AC44" s="2"/>
      <c r="AD44" s="2"/>
      <c r="AE44" s="1" t="s">
        <v>1400</v>
      </c>
      <c r="AF44" s="110" t="s">
        <v>1401</v>
      </c>
      <c r="AG44" s="163">
        <v>6675</v>
      </c>
    </row>
    <row r="45" spans="1:34" ht="57.75" hidden="1" customHeight="1">
      <c r="A45" s="17">
        <v>7</v>
      </c>
      <c r="B45" s="16">
        <v>17058144</v>
      </c>
      <c r="C45" s="103" t="s">
        <v>1034</v>
      </c>
      <c r="D45" s="104" t="s">
        <v>184</v>
      </c>
      <c r="E45" s="27"/>
      <c r="F45" s="35" t="s">
        <v>1035</v>
      </c>
      <c r="G45" s="16" t="s">
        <v>205</v>
      </c>
      <c r="H45" s="17" t="s">
        <v>55</v>
      </c>
      <c r="I45" s="17" t="s">
        <v>170</v>
      </c>
      <c r="J45" s="17" t="s">
        <v>151</v>
      </c>
      <c r="K45" s="17"/>
      <c r="L45" s="2" t="s">
        <v>42</v>
      </c>
      <c r="M45" s="2"/>
      <c r="N45" s="17" t="s">
        <v>1036</v>
      </c>
      <c r="O45" s="17" t="s">
        <v>940</v>
      </c>
      <c r="P45" s="17" t="s">
        <v>154</v>
      </c>
      <c r="Q45" s="17" t="s">
        <v>1037</v>
      </c>
      <c r="R45" s="2"/>
      <c r="S45" s="5"/>
      <c r="T45" s="6"/>
      <c r="U45" s="37"/>
      <c r="V45" s="2" t="s">
        <v>36</v>
      </c>
      <c r="W45" s="17" t="s">
        <v>156</v>
      </c>
      <c r="X45" s="5"/>
      <c r="Y45" s="2"/>
      <c r="Z45" s="2"/>
      <c r="AA45" s="2"/>
      <c r="AB45" s="2"/>
      <c r="AC45" s="2"/>
      <c r="AD45" s="2"/>
      <c r="AE45" s="1" t="s">
        <v>1038</v>
      </c>
      <c r="AF45" s="110" t="s">
        <v>1039</v>
      </c>
      <c r="AG45" s="163">
        <v>6675</v>
      </c>
    </row>
    <row r="46" spans="1:34" ht="57.75" hidden="1" customHeight="1">
      <c r="A46" s="17">
        <v>18</v>
      </c>
      <c r="B46" s="16">
        <v>17058392</v>
      </c>
      <c r="C46" s="103" t="s">
        <v>701</v>
      </c>
      <c r="D46" s="104" t="s">
        <v>184</v>
      </c>
      <c r="E46" s="27" t="s">
        <v>1116</v>
      </c>
      <c r="F46" s="35" t="s">
        <v>1117</v>
      </c>
      <c r="G46" s="16" t="s">
        <v>1118</v>
      </c>
      <c r="H46" s="17" t="s">
        <v>149</v>
      </c>
      <c r="I46" s="17" t="s">
        <v>170</v>
      </c>
      <c r="J46" s="17" t="s">
        <v>151</v>
      </c>
      <c r="K46" s="17"/>
      <c r="L46" s="2"/>
      <c r="M46" s="2"/>
      <c r="N46" s="17" t="s">
        <v>1119</v>
      </c>
      <c r="O46" s="17" t="s">
        <v>939</v>
      </c>
      <c r="P46" s="17" t="s">
        <v>220</v>
      </c>
      <c r="Q46" s="17" t="s">
        <v>1120</v>
      </c>
      <c r="R46" s="2"/>
      <c r="S46" s="2"/>
      <c r="T46" s="6"/>
      <c r="U46" s="37"/>
      <c r="V46" s="2" t="s">
        <v>36</v>
      </c>
      <c r="W46" s="17" t="s">
        <v>796</v>
      </c>
      <c r="X46" s="5"/>
      <c r="Y46" s="2"/>
      <c r="Z46" s="2"/>
      <c r="AA46" s="2"/>
      <c r="AB46" s="2"/>
      <c r="AC46" s="2"/>
      <c r="AD46" s="2"/>
      <c r="AE46" s="1" t="s">
        <v>1121</v>
      </c>
      <c r="AF46" s="110" t="s">
        <v>1122</v>
      </c>
      <c r="AG46" s="163">
        <v>6675</v>
      </c>
    </row>
    <row r="47" spans="1:34" ht="57.75" hidden="1" customHeight="1">
      <c r="A47" s="25">
        <v>60</v>
      </c>
      <c r="B47" s="124">
        <v>17058301</v>
      </c>
      <c r="C47" s="125" t="s">
        <v>1427</v>
      </c>
      <c r="D47" s="133" t="s">
        <v>1428</v>
      </c>
      <c r="E47" s="126" t="s">
        <v>1429</v>
      </c>
      <c r="F47" s="134" t="s">
        <v>1430</v>
      </c>
      <c r="G47" s="124" t="s">
        <v>148</v>
      </c>
      <c r="H47" s="25" t="s">
        <v>55</v>
      </c>
      <c r="I47" s="25" t="s">
        <v>425</v>
      </c>
      <c r="J47" s="25" t="s">
        <v>151</v>
      </c>
      <c r="K47" s="25"/>
      <c r="L47" s="128" t="s">
        <v>457</v>
      </c>
      <c r="M47" s="128"/>
      <c r="N47" s="25" t="s">
        <v>1431</v>
      </c>
      <c r="O47" s="25" t="s">
        <v>1398</v>
      </c>
      <c r="P47" s="25" t="s">
        <v>154</v>
      </c>
      <c r="Q47" s="25" t="s">
        <v>1432</v>
      </c>
      <c r="R47" s="128"/>
      <c r="S47" s="129"/>
      <c r="T47" s="130"/>
      <c r="U47" s="131"/>
      <c r="V47" s="128" t="s">
        <v>108</v>
      </c>
      <c r="W47" s="25" t="s">
        <v>796</v>
      </c>
      <c r="X47" s="129"/>
      <c r="Y47" s="128"/>
      <c r="Z47" s="128"/>
      <c r="AA47" s="128"/>
      <c r="AB47" s="128"/>
      <c r="AC47" s="128"/>
      <c r="AD47" s="128"/>
      <c r="AE47" s="127" t="s">
        <v>1433</v>
      </c>
      <c r="AF47" s="132" t="s">
        <v>1434</v>
      </c>
      <c r="AG47" s="173">
        <v>6675</v>
      </c>
      <c r="AH47" s="8"/>
    </row>
    <row r="48" spans="1:34" ht="57.75" hidden="1" customHeight="1">
      <c r="A48" s="17">
        <v>51</v>
      </c>
      <c r="B48" s="16">
        <v>17058398</v>
      </c>
      <c r="C48" s="103" t="s">
        <v>1360</v>
      </c>
      <c r="D48" s="104" t="s">
        <v>202</v>
      </c>
      <c r="E48" s="27"/>
      <c r="F48" s="35" t="s">
        <v>1361</v>
      </c>
      <c r="G48" s="16" t="s">
        <v>205</v>
      </c>
      <c r="H48" s="17" t="s">
        <v>55</v>
      </c>
      <c r="I48" s="17" t="s">
        <v>170</v>
      </c>
      <c r="J48" s="17" t="s">
        <v>151</v>
      </c>
      <c r="K48" s="17"/>
      <c r="L48" s="2"/>
      <c r="M48" s="2"/>
      <c r="N48" s="17" t="s">
        <v>1362</v>
      </c>
      <c r="O48" s="17" t="s">
        <v>1335</v>
      </c>
      <c r="P48" s="17" t="s">
        <v>220</v>
      </c>
      <c r="Q48" s="17" t="s">
        <v>1363</v>
      </c>
      <c r="R48" s="2"/>
      <c r="S48" s="5"/>
      <c r="T48" s="6"/>
      <c r="U48" s="37"/>
      <c r="V48" s="17" t="s">
        <v>36</v>
      </c>
      <c r="W48" s="17" t="s">
        <v>796</v>
      </c>
      <c r="X48" s="5"/>
      <c r="Y48" s="2"/>
      <c r="Z48" s="2"/>
      <c r="AA48" s="2"/>
      <c r="AB48" s="2"/>
      <c r="AC48" s="2"/>
      <c r="AD48" s="2"/>
      <c r="AE48" s="1" t="s">
        <v>1364</v>
      </c>
      <c r="AF48" s="110" t="s">
        <v>1365</v>
      </c>
      <c r="AG48" s="163">
        <v>6675</v>
      </c>
    </row>
    <row r="49" spans="1:34" ht="57.75" hidden="1" customHeight="1">
      <c r="A49" s="17">
        <v>6</v>
      </c>
      <c r="B49" s="16">
        <v>17058150</v>
      </c>
      <c r="C49" s="103" t="s">
        <v>1028</v>
      </c>
      <c r="D49" s="104" t="s">
        <v>202</v>
      </c>
      <c r="E49" s="27"/>
      <c r="F49" s="35" t="s">
        <v>1029</v>
      </c>
      <c r="G49" s="16" t="s">
        <v>472</v>
      </c>
      <c r="H49" s="17" t="s">
        <v>55</v>
      </c>
      <c r="I49" s="17" t="s">
        <v>170</v>
      </c>
      <c r="J49" s="17" t="s">
        <v>151</v>
      </c>
      <c r="K49" s="17"/>
      <c r="L49" s="2" t="s">
        <v>42</v>
      </c>
      <c r="M49" s="2"/>
      <c r="N49" s="17" t="s">
        <v>1030</v>
      </c>
      <c r="O49" s="17" t="s">
        <v>940</v>
      </c>
      <c r="P49" s="17" t="s">
        <v>154</v>
      </c>
      <c r="Q49" s="17" t="s">
        <v>1031</v>
      </c>
      <c r="R49" s="2"/>
      <c r="S49" s="5"/>
      <c r="T49" s="6"/>
      <c r="U49" s="37"/>
      <c r="V49" s="2" t="s">
        <v>36</v>
      </c>
      <c r="W49" s="17" t="s">
        <v>156</v>
      </c>
      <c r="X49" s="5"/>
      <c r="Y49" s="2"/>
      <c r="Z49" s="2"/>
      <c r="AA49" s="2"/>
      <c r="AB49" s="2"/>
      <c r="AC49" s="2"/>
      <c r="AD49" s="2"/>
      <c r="AE49" s="1" t="s">
        <v>1032</v>
      </c>
      <c r="AF49" s="110" t="s">
        <v>1033</v>
      </c>
      <c r="AG49" s="163">
        <v>6675</v>
      </c>
    </row>
    <row r="50" spans="1:34" ht="57.75" hidden="1" customHeight="1">
      <c r="A50" s="17">
        <v>16</v>
      </c>
      <c r="B50" s="16">
        <v>16055279</v>
      </c>
      <c r="C50" s="103" t="s">
        <v>1099</v>
      </c>
      <c r="D50" s="104" t="s">
        <v>202</v>
      </c>
      <c r="E50" s="27" t="s">
        <v>1100</v>
      </c>
      <c r="F50" s="35" t="s">
        <v>1101</v>
      </c>
      <c r="G50" s="16" t="s">
        <v>205</v>
      </c>
      <c r="H50" s="17" t="s">
        <v>55</v>
      </c>
      <c r="I50" s="17" t="s">
        <v>150</v>
      </c>
      <c r="J50" s="17" t="s">
        <v>57</v>
      </c>
      <c r="K50" s="17"/>
      <c r="L50" s="2" t="s">
        <v>325</v>
      </c>
      <c r="M50" s="2"/>
      <c r="N50" s="17" t="s">
        <v>1102</v>
      </c>
      <c r="O50" s="17" t="s">
        <v>323</v>
      </c>
      <c r="P50" s="17" t="s">
        <v>61</v>
      </c>
      <c r="Q50" s="17" t="s">
        <v>1103</v>
      </c>
      <c r="R50" s="2" t="e">
        <v>#N/A</v>
      </c>
      <c r="S50" s="2"/>
      <c r="T50" s="6" t="e">
        <v>#N/A</v>
      </c>
      <c r="U50" s="37" t="e">
        <v>#N/A</v>
      </c>
      <c r="V50" s="2" t="s">
        <v>36</v>
      </c>
      <c r="W50" s="17" t="s">
        <v>175</v>
      </c>
      <c r="X50" s="5"/>
      <c r="Y50" s="2"/>
      <c r="Z50" s="2"/>
      <c r="AA50" s="2"/>
      <c r="AB50" s="2"/>
      <c r="AC50" s="2"/>
      <c r="AD50" s="2"/>
      <c r="AE50" s="106" t="s">
        <v>1104</v>
      </c>
      <c r="AF50" s="115" t="s">
        <v>1105</v>
      </c>
      <c r="AG50" s="164">
        <f>12960+6075</f>
        <v>19035</v>
      </c>
      <c r="AH50" s="177"/>
    </row>
    <row r="51" spans="1:34" ht="57.75" hidden="1" customHeight="1">
      <c r="A51" s="17">
        <v>40</v>
      </c>
      <c r="B51" s="16">
        <v>17058399</v>
      </c>
      <c r="C51" s="103" t="s">
        <v>1278</v>
      </c>
      <c r="D51" s="104" t="s">
        <v>202</v>
      </c>
      <c r="E51" s="27" t="s">
        <v>1279</v>
      </c>
      <c r="F51" s="35" t="s">
        <v>1280</v>
      </c>
      <c r="G51" s="16" t="s">
        <v>205</v>
      </c>
      <c r="H51" s="17" t="s">
        <v>55</v>
      </c>
      <c r="I51" s="17" t="s">
        <v>170</v>
      </c>
      <c r="J51" s="17" t="s">
        <v>151</v>
      </c>
      <c r="K51" s="17"/>
      <c r="L51" s="2"/>
      <c r="M51" s="2"/>
      <c r="N51" s="17" t="s">
        <v>1281</v>
      </c>
      <c r="O51" s="17" t="s">
        <v>542</v>
      </c>
      <c r="P51" s="17" t="s">
        <v>220</v>
      </c>
      <c r="Q51" s="17" t="s">
        <v>1282</v>
      </c>
      <c r="R51" s="2"/>
      <c r="S51" s="5"/>
      <c r="T51" s="6"/>
      <c r="U51" s="37"/>
      <c r="V51" s="2" t="s">
        <v>36</v>
      </c>
      <c r="W51" s="17" t="s">
        <v>796</v>
      </c>
      <c r="X51" s="5"/>
      <c r="Y51" s="2"/>
      <c r="Z51" s="2"/>
      <c r="AA51" s="2"/>
      <c r="AB51" s="2"/>
      <c r="AC51" s="2"/>
      <c r="AD51" s="2"/>
      <c r="AE51" s="1" t="s">
        <v>1283</v>
      </c>
      <c r="AF51" s="110" t="s">
        <v>1284</v>
      </c>
      <c r="AG51" s="163">
        <v>6675</v>
      </c>
    </row>
    <row r="52" spans="1:34" ht="57.75" hidden="1" customHeight="1">
      <c r="A52" s="17">
        <v>47</v>
      </c>
      <c r="B52" s="16">
        <v>17058424</v>
      </c>
      <c r="C52" s="103" t="s">
        <v>1331</v>
      </c>
      <c r="D52" s="104" t="s">
        <v>793</v>
      </c>
      <c r="E52" s="27" t="s">
        <v>1332</v>
      </c>
      <c r="F52" s="35" t="s">
        <v>1333</v>
      </c>
      <c r="G52" s="16" t="s">
        <v>205</v>
      </c>
      <c r="H52" s="17" t="s">
        <v>55</v>
      </c>
      <c r="I52" s="17" t="s">
        <v>170</v>
      </c>
      <c r="J52" s="17" t="s">
        <v>151</v>
      </c>
      <c r="K52" s="17"/>
      <c r="L52" s="2"/>
      <c r="M52" s="2"/>
      <c r="N52" s="17" t="s">
        <v>1334</v>
      </c>
      <c r="O52" s="17" t="s">
        <v>1335</v>
      </c>
      <c r="P52" s="17" t="s">
        <v>220</v>
      </c>
      <c r="Q52" s="17" t="s">
        <v>1336</v>
      </c>
      <c r="R52" s="2"/>
      <c r="S52" s="5"/>
      <c r="T52" s="6"/>
      <c r="U52" s="37"/>
      <c r="V52" s="2" t="s">
        <v>36</v>
      </c>
      <c r="W52" s="17" t="s">
        <v>796</v>
      </c>
      <c r="X52" s="5"/>
      <c r="Y52" s="2"/>
      <c r="Z52" s="2"/>
      <c r="AA52" s="2"/>
      <c r="AB52" s="2"/>
      <c r="AC52" s="2"/>
      <c r="AD52" s="2"/>
      <c r="AE52" s="1" t="s">
        <v>1337</v>
      </c>
      <c r="AF52" s="110" t="s">
        <v>1338</v>
      </c>
      <c r="AG52" s="163">
        <v>6675</v>
      </c>
    </row>
    <row r="53" spans="1:34" ht="57.75" hidden="1" customHeight="1">
      <c r="A53" s="17">
        <v>10</v>
      </c>
      <c r="B53" s="16">
        <v>17058157</v>
      </c>
      <c r="C53" s="103" t="s">
        <v>1052</v>
      </c>
      <c r="D53" s="104" t="s">
        <v>793</v>
      </c>
      <c r="E53" s="27"/>
      <c r="F53" s="35" t="s">
        <v>1053</v>
      </c>
      <c r="G53" s="16" t="s">
        <v>205</v>
      </c>
      <c r="H53" s="17" t="s">
        <v>55</v>
      </c>
      <c r="I53" s="17" t="s">
        <v>170</v>
      </c>
      <c r="J53" s="17" t="s">
        <v>151</v>
      </c>
      <c r="K53" s="17"/>
      <c r="L53" s="2" t="s">
        <v>42</v>
      </c>
      <c r="M53" s="2"/>
      <c r="N53" s="17" t="s">
        <v>1054</v>
      </c>
      <c r="O53" s="17" t="s">
        <v>578</v>
      </c>
      <c r="P53" s="17" t="s">
        <v>154</v>
      </c>
      <c r="Q53" s="17" t="s">
        <v>1055</v>
      </c>
      <c r="R53" s="2"/>
      <c r="S53" s="5"/>
      <c r="T53" s="6"/>
      <c r="U53" s="37"/>
      <c r="V53" s="2" t="s">
        <v>36</v>
      </c>
      <c r="W53" s="17" t="s">
        <v>156</v>
      </c>
      <c r="X53" s="5"/>
      <c r="Y53" s="2"/>
      <c r="Z53" s="2"/>
      <c r="AA53" s="2"/>
      <c r="AB53" s="2"/>
      <c r="AC53" s="2"/>
      <c r="AD53" s="50"/>
      <c r="AE53" s="1" t="s">
        <v>1056</v>
      </c>
      <c r="AF53" s="110" t="s">
        <v>1057</v>
      </c>
      <c r="AG53" s="163">
        <v>6675</v>
      </c>
      <c r="AH53" s="4" t="s">
        <v>1058</v>
      </c>
    </row>
    <row r="54" spans="1:34" ht="57.75" customHeight="1">
      <c r="A54" s="17">
        <v>35</v>
      </c>
      <c r="B54" s="16">
        <v>18057040</v>
      </c>
      <c r="C54" s="125" t="s">
        <v>1263</v>
      </c>
      <c r="D54" s="133" t="s">
        <v>40</v>
      </c>
      <c r="E54" s="27"/>
      <c r="F54" s="35" t="s">
        <v>1243</v>
      </c>
      <c r="G54" s="16" t="s">
        <v>576</v>
      </c>
      <c r="H54" s="17" t="s">
        <v>55</v>
      </c>
      <c r="I54" s="17" t="s">
        <v>206</v>
      </c>
      <c r="J54" s="17" t="s">
        <v>1126</v>
      </c>
      <c r="K54" s="17"/>
      <c r="L54" s="2"/>
      <c r="M54" s="2"/>
      <c r="N54" s="17" t="s">
        <v>1244</v>
      </c>
      <c r="O54" s="17" t="s">
        <v>1245</v>
      </c>
      <c r="P54" s="17" t="s">
        <v>61</v>
      </c>
      <c r="Q54" s="17" t="s">
        <v>1246</v>
      </c>
      <c r="R54" s="2"/>
      <c r="S54" s="5"/>
      <c r="T54" s="6"/>
      <c r="U54" s="37"/>
      <c r="V54" s="2" t="s">
        <v>36</v>
      </c>
      <c r="W54" s="17" t="s">
        <v>1166</v>
      </c>
      <c r="X54" s="5"/>
      <c r="Y54" s="2"/>
      <c r="Z54" s="2"/>
      <c r="AA54" s="2"/>
      <c r="AB54" s="2"/>
      <c r="AC54" s="2"/>
      <c r="AD54" s="2"/>
      <c r="AE54" s="1" t="s">
        <v>1247</v>
      </c>
      <c r="AF54" s="110" t="s">
        <v>1248</v>
      </c>
      <c r="AG54" s="163"/>
    </row>
    <row r="55" spans="1:34" ht="57.75" customHeight="1">
      <c r="A55" s="17">
        <v>24</v>
      </c>
      <c r="B55" s="16">
        <v>17058470</v>
      </c>
      <c r="C55" s="103" t="s">
        <v>1157</v>
      </c>
      <c r="D55" s="104" t="s">
        <v>40</v>
      </c>
      <c r="E55" s="27" t="s">
        <v>1158</v>
      </c>
      <c r="F55" s="35" t="s">
        <v>719</v>
      </c>
      <c r="G55" s="16" t="s">
        <v>477</v>
      </c>
      <c r="H55" s="17" t="s">
        <v>55</v>
      </c>
      <c r="I55" s="17" t="s">
        <v>206</v>
      </c>
      <c r="J55" s="17" t="s">
        <v>151</v>
      </c>
      <c r="K55" s="17"/>
      <c r="L55" s="2" t="s">
        <v>1165</v>
      </c>
      <c r="M55" s="2"/>
      <c r="N55" s="17" t="s">
        <v>1159</v>
      </c>
      <c r="O55" s="17" t="s">
        <v>1160</v>
      </c>
      <c r="P55" s="17" t="s">
        <v>1051</v>
      </c>
      <c r="Q55" s="17" t="s">
        <v>1161</v>
      </c>
      <c r="R55" s="2"/>
      <c r="S55" s="5"/>
      <c r="T55" s="6"/>
      <c r="U55" s="37"/>
      <c r="V55" s="2" t="s">
        <v>36</v>
      </c>
      <c r="W55" s="17" t="s">
        <v>796</v>
      </c>
      <c r="X55" s="5"/>
      <c r="Y55" s="2"/>
      <c r="Z55" s="2"/>
      <c r="AA55" s="2"/>
      <c r="AB55" s="2"/>
      <c r="AC55" s="2"/>
      <c r="AD55" s="2"/>
      <c r="AE55" s="1" t="s">
        <v>1162</v>
      </c>
      <c r="AF55" s="110" t="s">
        <v>1163</v>
      </c>
      <c r="AG55" s="163">
        <v>6675</v>
      </c>
    </row>
    <row r="56" spans="1:34" ht="57.75" hidden="1" customHeight="1">
      <c r="A56" s="17">
        <v>49</v>
      </c>
      <c r="B56" s="16">
        <v>16055304</v>
      </c>
      <c r="C56" s="103" t="s">
        <v>789</v>
      </c>
      <c r="D56" s="104" t="s">
        <v>1346</v>
      </c>
      <c r="E56" s="27" t="s">
        <v>1347</v>
      </c>
      <c r="F56" s="35" t="s">
        <v>1348</v>
      </c>
      <c r="G56" s="16" t="s">
        <v>472</v>
      </c>
      <c r="H56" s="17" t="s">
        <v>55</v>
      </c>
      <c r="I56" s="17" t="s">
        <v>150</v>
      </c>
      <c r="J56" s="17" t="s">
        <v>57</v>
      </c>
      <c r="K56" s="17" t="s">
        <v>321</v>
      </c>
      <c r="L56" s="2" t="s">
        <v>1351</v>
      </c>
      <c r="M56" s="2"/>
      <c r="N56" s="17" t="s">
        <v>1349</v>
      </c>
      <c r="O56" s="17" t="s">
        <v>500</v>
      </c>
      <c r="P56" s="17" t="s">
        <v>232</v>
      </c>
      <c r="Q56" s="17" t="s">
        <v>1350</v>
      </c>
      <c r="R56" s="2" t="e">
        <v>#N/A</v>
      </c>
      <c r="S56" s="5"/>
      <c r="T56" s="6" t="e">
        <v>#N/A</v>
      </c>
      <c r="U56" s="37" t="e">
        <v>#N/A</v>
      </c>
      <c r="V56" s="2" t="s">
        <v>36</v>
      </c>
      <c r="W56" s="17" t="s">
        <v>175</v>
      </c>
      <c r="X56" s="5"/>
      <c r="Y56" s="2"/>
      <c r="Z56" s="2"/>
      <c r="AA56" s="2"/>
      <c r="AB56" s="2"/>
      <c r="AC56" s="2"/>
      <c r="AD56" s="2"/>
      <c r="AE56" s="1" t="s">
        <v>1352</v>
      </c>
      <c r="AF56" s="110" t="s">
        <v>1353</v>
      </c>
      <c r="AG56" s="163">
        <f>630+12120+6075</f>
        <v>18825</v>
      </c>
    </row>
    <row r="57" spans="1:34" ht="57.75" hidden="1" customHeight="1">
      <c r="A57" s="17">
        <v>3</v>
      </c>
      <c r="B57" s="16">
        <v>17058402</v>
      </c>
      <c r="C57" s="103" t="s">
        <v>1005</v>
      </c>
      <c r="D57" s="104" t="s">
        <v>1006</v>
      </c>
      <c r="E57" s="27" t="s">
        <v>1007</v>
      </c>
      <c r="F57" s="35" t="s">
        <v>1008</v>
      </c>
      <c r="G57" s="16" t="s">
        <v>205</v>
      </c>
      <c r="H57" s="17" t="s">
        <v>55</v>
      </c>
      <c r="I57" s="17" t="s">
        <v>170</v>
      </c>
      <c r="J57" s="17" t="s">
        <v>151</v>
      </c>
      <c r="K57" s="17"/>
      <c r="L57" s="2" t="s">
        <v>798</v>
      </c>
      <c r="M57" s="2"/>
      <c r="N57" s="17" t="s">
        <v>1009</v>
      </c>
      <c r="O57" s="17" t="s">
        <v>1010</v>
      </c>
      <c r="P57" s="17" t="s">
        <v>873</v>
      </c>
      <c r="Q57" s="17" t="s">
        <v>1011</v>
      </c>
      <c r="R57" s="2"/>
      <c r="S57" s="5"/>
      <c r="T57" s="6"/>
      <c r="U57" s="37"/>
      <c r="V57" s="2" t="s">
        <v>36</v>
      </c>
      <c r="W57" s="17" t="s">
        <v>796</v>
      </c>
      <c r="X57" s="5"/>
      <c r="Y57" s="2"/>
      <c r="Z57" s="2"/>
      <c r="AA57" s="2"/>
      <c r="AB57" s="2"/>
      <c r="AC57" s="2"/>
      <c r="AD57" s="2"/>
      <c r="AE57" s="1" t="s">
        <v>1012</v>
      </c>
      <c r="AF57" s="110" t="s">
        <v>1013</v>
      </c>
      <c r="AG57" s="163">
        <v>6675</v>
      </c>
    </row>
    <row r="58" spans="1:34" ht="57.75" hidden="1" customHeight="1">
      <c r="A58" s="17">
        <v>42</v>
      </c>
      <c r="B58" s="16">
        <v>17058274</v>
      </c>
      <c r="C58" s="103" t="s">
        <v>1292</v>
      </c>
      <c r="D58" s="104" t="s">
        <v>1006</v>
      </c>
      <c r="E58" s="27" t="s">
        <v>1293</v>
      </c>
      <c r="F58" s="35" t="s">
        <v>1294</v>
      </c>
      <c r="G58" s="16" t="s">
        <v>631</v>
      </c>
      <c r="H58" s="17" t="s">
        <v>149</v>
      </c>
      <c r="I58" s="17" t="s">
        <v>150</v>
      </c>
      <c r="J58" s="17" t="s">
        <v>151</v>
      </c>
      <c r="K58" s="17"/>
      <c r="L58" s="2"/>
      <c r="M58" s="2"/>
      <c r="N58" s="17" t="s">
        <v>1295</v>
      </c>
      <c r="O58" s="17" t="s">
        <v>557</v>
      </c>
      <c r="P58" s="17" t="s">
        <v>154</v>
      </c>
      <c r="Q58" s="17" t="s">
        <v>1296</v>
      </c>
      <c r="R58" s="2"/>
      <c r="S58" s="5"/>
      <c r="T58" s="6"/>
      <c r="U58" s="37"/>
      <c r="V58" s="2" t="s">
        <v>36</v>
      </c>
      <c r="W58" s="17" t="s">
        <v>796</v>
      </c>
      <c r="X58" s="5"/>
      <c r="Y58" s="2"/>
      <c r="Z58" s="2"/>
      <c r="AA58" s="2"/>
      <c r="AB58" s="2"/>
      <c r="AC58" s="2"/>
      <c r="AD58" s="2"/>
      <c r="AE58" s="1" t="s">
        <v>1297</v>
      </c>
      <c r="AF58" s="110" t="s">
        <v>1298</v>
      </c>
      <c r="AG58" s="163">
        <v>6675</v>
      </c>
    </row>
    <row r="59" spans="1:34" ht="57.75" customHeight="1">
      <c r="A59" s="17">
        <v>11</v>
      </c>
      <c r="B59" s="16">
        <v>16055183</v>
      </c>
      <c r="C59" s="103" t="s">
        <v>1060</v>
      </c>
      <c r="D59" s="104" t="s">
        <v>363</v>
      </c>
      <c r="E59" s="27" t="s">
        <v>1061</v>
      </c>
      <c r="F59" s="35" t="s">
        <v>1062</v>
      </c>
      <c r="G59" s="16" t="s">
        <v>205</v>
      </c>
      <c r="H59" s="17" t="s">
        <v>149</v>
      </c>
      <c r="I59" s="17" t="s">
        <v>206</v>
      </c>
      <c r="J59" s="17" t="s">
        <v>57</v>
      </c>
      <c r="K59" s="17"/>
      <c r="L59" s="2"/>
      <c r="M59" s="2"/>
      <c r="N59" s="17" t="s">
        <v>1063</v>
      </c>
      <c r="O59" s="17" t="s">
        <v>529</v>
      </c>
      <c r="P59" s="17" t="s">
        <v>61</v>
      </c>
      <c r="Q59" s="17" t="s">
        <v>1064</v>
      </c>
      <c r="R59" s="2" t="e">
        <v>#N/A</v>
      </c>
      <c r="S59" s="5"/>
      <c r="T59" s="6" t="e">
        <v>#N/A</v>
      </c>
      <c r="U59" s="37" t="e">
        <v>#N/A</v>
      </c>
      <c r="V59" s="2" t="s">
        <v>36</v>
      </c>
      <c r="W59" s="17" t="s">
        <v>63</v>
      </c>
      <c r="X59" s="5"/>
      <c r="Y59" s="2"/>
      <c r="Z59" s="2"/>
      <c r="AA59" s="2"/>
      <c r="AB59" s="2"/>
      <c r="AC59" s="2"/>
      <c r="AD59" s="2"/>
      <c r="AE59" s="1" t="s">
        <v>1065</v>
      </c>
      <c r="AF59" s="110" t="s">
        <v>1066</v>
      </c>
      <c r="AG59" s="163">
        <f>6075+6075+6675</f>
        <v>18825</v>
      </c>
      <c r="AH59" s="4" t="s">
        <v>1059</v>
      </c>
    </row>
    <row r="60" spans="1:34" ht="57.75" customHeight="1">
      <c r="A60" s="17">
        <v>34</v>
      </c>
      <c r="B60" s="16">
        <v>17058464</v>
      </c>
      <c r="C60" s="103" t="s">
        <v>1236</v>
      </c>
      <c r="D60" s="104" t="s">
        <v>363</v>
      </c>
      <c r="E60" s="27" t="s">
        <v>1237</v>
      </c>
      <c r="F60" s="35" t="s">
        <v>1238</v>
      </c>
      <c r="G60" s="16" t="s">
        <v>576</v>
      </c>
      <c r="H60" s="17" t="s">
        <v>149</v>
      </c>
      <c r="I60" s="17" t="s">
        <v>206</v>
      </c>
      <c r="J60" s="17" t="s">
        <v>151</v>
      </c>
      <c r="K60" s="17"/>
      <c r="L60" s="2" t="s">
        <v>1165</v>
      </c>
      <c r="M60" s="2"/>
      <c r="N60" s="17" t="s">
        <v>1239</v>
      </c>
      <c r="O60" s="17" t="s">
        <v>792</v>
      </c>
      <c r="P60" s="17" t="s">
        <v>61</v>
      </c>
      <c r="Q60" s="17" t="s">
        <v>1240</v>
      </c>
      <c r="R60" s="2"/>
      <c r="S60" s="5"/>
      <c r="T60" s="6"/>
      <c r="U60" s="37"/>
      <c r="V60" s="2" t="s">
        <v>36</v>
      </c>
      <c r="W60" s="17" t="s">
        <v>796</v>
      </c>
      <c r="X60" s="5"/>
      <c r="Y60" s="2"/>
      <c r="Z60" s="2"/>
      <c r="AA60" s="2"/>
      <c r="AB60" s="2"/>
      <c r="AC60" s="2"/>
      <c r="AD60" s="2"/>
      <c r="AE60" s="1" t="s">
        <v>1241</v>
      </c>
      <c r="AF60" s="110" t="s">
        <v>1242</v>
      </c>
      <c r="AG60" s="163">
        <v>6675</v>
      </c>
    </row>
    <row r="61" spans="1:34" ht="57.75" customHeight="1">
      <c r="A61" s="17">
        <v>19</v>
      </c>
      <c r="B61" s="167">
        <v>18057031</v>
      </c>
      <c r="C61" s="103" t="s">
        <v>1123</v>
      </c>
      <c r="D61" s="104" t="s">
        <v>123</v>
      </c>
      <c r="E61" s="27"/>
      <c r="F61" s="35" t="s">
        <v>1124</v>
      </c>
      <c r="G61" s="16" t="s">
        <v>205</v>
      </c>
      <c r="H61" s="17" t="s">
        <v>55</v>
      </c>
      <c r="I61" s="17" t="s">
        <v>206</v>
      </c>
      <c r="J61" s="17" t="s">
        <v>1126</v>
      </c>
      <c r="K61" s="17"/>
      <c r="L61" s="2" t="s">
        <v>75</v>
      </c>
      <c r="M61" s="2"/>
      <c r="N61" s="17" t="s">
        <v>1125</v>
      </c>
      <c r="O61" s="17" t="s">
        <v>848</v>
      </c>
      <c r="P61" s="17" t="s">
        <v>849</v>
      </c>
      <c r="Q61" s="17" t="s">
        <v>1127</v>
      </c>
      <c r="R61" s="2"/>
      <c r="S61" s="5"/>
      <c r="T61" s="6"/>
      <c r="U61" s="37"/>
      <c r="V61" s="2" t="s">
        <v>36</v>
      </c>
      <c r="W61" s="17" t="s">
        <v>1166</v>
      </c>
      <c r="X61" s="5"/>
      <c r="Y61" s="2"/>
      <c r="Z61" s="2"/>
      <c r="AA61" s="2"/>
      <c r="AB61" s="2"/>
      <c r="AC61" s="2"/>
      <c r="AD61" s="2"/>
      <c r="AE61" s="1" t="s">
        <v>1128</v>
      </c>
      <c r="AF61" s="110" t="s">
        <v>1129</v>
      </c>
      <c r="AG61" s="163"/>
    </row>
    <row r="62" spans="1:34" ht="57.75" hidden="1" customHeight="1">
      <c r="A62" s="17">
        <v>15</v>
      </c>
      <c r="B62" s="16">
        <v>17058408</v>
      </c>
      <c r="C62" s="103" t="s">
        <v>1090</v>
      </c>
      <c r="D62" s="104" t="s">
        <v>123</v>
      </c>
      <c r="E62" s="27" t="s">
        <v>1091</v>
      </c>
      <c r="F62" s="35" t="s">
        <v>1092</v>
      </c>
      <c r="G62" s="16" t="s">
        <v>205</v>
      </c>
      <c r="H62" s="17" t="s">
        <v>55</v>
      </c>
      <c r="I62" s="17" t="s">
        <v>170</v>
      </c>
      <c r="J62" s="17" t="s">
        <v>151</v>
      </c>
      <c r="K62" s="17"/>
      <c r="L62" s="2" t="s">
        <v>798</v>
      </c>
      <c r="M62" s="2"/>
      <c r="N62" s="17" t="s">
        <v>1093</v>
      </c>
      <c r="O62" s="17" t="s">
        <v>1094</v>
      </c>
      <c r="P62" s="17" t="s">
        <v>1095</v>
      </c>
      <c r="Q62" s="17" t="s">
        <v>1096</v>
      </c>
      <c r="R62" s="2"/>
      <c r="S62" s="2"/>
      <c r="T62" s="6"/>
      <c r="U62" s="37"/>
      <c r="V62" s="2" t="s">
        <v>36</v>
      </c>
      <c r="W62" s="17" t="s">
        <v>796</v>
      </c>
      <c r="X62" s="5"/>
      <c r="Y62" s="2"/>
      <c r="Z62" s="2"/>
      <c r="AA62" s="2"/>
      <c r="AB62" s="2"/>
      <c r="AC62" s="2"/>
      <c r="AD62" s="2"/>
      <c r="AE62" s="1" t="s">
        <v>1097</v>
      </c>
      <c r="AF62" s="110" t="s">
        <v>1098</v>
      </c>
      <c r="AG62" s="164">
        <v>6675</v>
      </c>
    </row>
    <row r="63" spans="1:34" ht="57.75" hidden="1" customHeight="1">
      <c r="A63" s="17">
        <v>53</v>
      </c>
      <c r="B63" s="16">
        <v>17058278</v>
      </c>
      <c r="C63" s="103" t="s">
        <v>1373</v>
      </c>
      <c r="D63" s="104" t="s">
        <v>226</v>
      </c>
      <c r="E63" s="27"/>
      <c r="F63" s="35" t="s">
        <v>1374</v>
      </c>
      <c r="G63" s="16" t="s">
        <v>205</v>
      </c>
      <c r="H63" s="17" t="s">
        <v>149</v>
      </c>
      <c r="I63" s="17" t="s">
        <v>150</v>
      </c>
      <c r="J63" s="17" t="s">
        <v>151</v>
      </c>
      <c r="K63" s="17"/>
      <c r="L63" s="2"/>
      <c r="M63" s="2"/>
      <c r="N63" s="17" t="s">
        <v>1375</v>
      </c>
      <c r="O63" s="17" t="s">
        <v>845</v>
      </c>
      <c r="P63" s="17" t="s">
        <v>1376</v>
      </c>
      <c r="Q63" s="17" t="s">
        <v>1377</v>
      </c>
      <c r="R63" s="2"/>
      <c r="S63" s="5"/>
      <c r="T63" s="6"/>
      <c r="U63" s="37"/>
      <c r="V63" s="2" t="s">
        <v>36</v>
      </c>
      <c r="W63" s="17" t="s">
        <v>796</v>
      </c>
      <c r="X63" s="5"/>
      <c r="Y63" s="2"/>
      <c r="Z63" s="2"/>
      <c r="AA63" s="2"/>
      <c r="AB63" s="2"/>
      <c r="AC63" s="2"/>
      <c r="AD63" s="2"/>
      <c r="AE63" s="1" t="s">
        <v>1378</v>
      </c>
      <c r="AF63" s="110" t="s">
        <v>1379</v>
      </c>
      <c r="AG63" s="163">
        <v>6675</v>
      </c>
    </row>
    <row r="64" spans="1:34" s="8" customFormat="1" ht="57.75" customHeight="1">
      <c r="A64" s="17">
        <v>27</v>
      </c>
      <c r="B64" s="16">
        <v>17058465</v>
      </c>
      <c r="C64" s="103" t="s">
        <v>875</v>
      </c>
      <c r="D64" s="104" t="s">
        <v>1184</v>
      </c>
      <c r="E64" s="27" t="s">
        <v>1185</v>
      </c>
      <c r="F64" s="35" t="s">
        <v>1186</v>
      </c>
      <c r="G64" s="16" t="s">
        <v>468</v>
      </c>
      <c r="H64" s="17" t="s">
        <v>149</v>
      </c>
      <c r="I64" s="17" t="s">
        <v>206</v>
      </c>
      <c r="J64" s="17" t="s">
        <v>151</v>
      </c>
      <c r="K64" s="17"/>
      <c r="L64" s="2" t="s">
        <v>1165</v>
      </c>
      <c r="M64" s="2"/>
      <c r="N64" s="17" t="s">
        <v>1187</v>
      </c>
      <c r="O64" s="17" t="s">
        <v>771</v>
      </c>
      <c r="P64" s="17" t="s">
        <v>648</v>
      </c>
      <c r="Q64" s="17" t="s">
        <v>1188</v>
      </c>
      <c r="R64" s="2"/>
      <c r="S64" s="5"/>
      <c r="T64" s="6"/>
      <c r="U64" s="37"/>
      <c r="V64" s="2" t="s">
        <v>36</v>
      </c>
      <c r="W64" s="17" t="s">
        <v>796</v>
      </c>
      <c r="X64" s="5"/>
      <c r="Y64" s="2"/>
      <c r="Z64" s="2"/>
      <c r="AA64" s="2"/>
      <c r="AB64" s="2"/>
      <c r="AC64" s="2"/>
      <c r="AD64" s="2"/>
      <c r="AE64" s="1" t="s">
        <v>1189</v>
      </c>
      <c r="AF64" s="110" t="s">
        <v>1190</v>
      </c>
      <c r="AG64" s="163">
        <v>6675</v>
      </c>
      <c r="AH64" s="4"/>
    </row>
    <row r="65" spans="1:34" s="8" customFormat="1" ht="57.75" hidden="1" customHeight="1">
      <c r="A65" s="17">
        <v>1</v>
      </c>
      <c r="B65" s="16">
        <v>17058156</v>
      </c>
      <c r="C65" s="103" t="s">
        <v>832</v>
      </c>
      <c r="D65" s="104" t="s">
        <v>938</v>
      </c>
      <c r="E65" s="27"/>
      <c r="F65" s="102" t="s">
        <v>993</v>
      </c>
      <c r="G65" s="16" t="s">
        <v>572</v>
      </c>
      <c r="H65" s="17" t="s">
        <v>149</v>
      </c>
      <c r="I65" s="17" t="s">
        <v>170</v>
      </c>
      <c r="J65" s="17" t="s">
        <v>151</v>
      </c>
      <c r="K65" s="17"/>
      <c r="L65" s="2" t="s">
        <v>42</v>
      </c>
      <c r="M65" s="2"/>
      <c r="N65" s="17" t="s">
        <v>994</v>
      </c>
      <c r="O65" s="17" t="s">
        <v>872</v>
      </c>
      <c r="P65" s="17" t="s">
        <v>154</v>
      </c>
      <c r="Q65" s="17" t="s">
        <v>995</v>
      </c>
      <c r="R65" s="2"/>
      <c r="S65" s="5"/>
      <c r="T65" s="6"/>
      <c r="U65" s="37"/>
      <c r="V65" s="2" t="s">
        <v>36</v>
      </c>
      <c r="W65" s="17" t="s">
        <v>156</v>
      </c>
      <c r="X65" s="5" t="e">
        <v>#N/A</v>
      </c>
      <c r="Y65" s="2" t="e">
        <v>#N/A</v>
      </c>
      <c r="Z65" s="2" t="e">
        <v>#N/A</v>
      </c>
      <c r="AA65" s="2" t="e">
        <v>#N/A</v>
      </c>
      <c r="AB65" s="2" t="e">
        <v>#N/A</v>
      </c>
      <c r="AC65" s="2" t="e">
        <v>#N/A</v>
      </c>
      <c r="AD65" s="2" t="e">
        <v>#N/A</v>
      </c>
      <c r="AE65" s="1" t="s">
        <v>996</v>
      </c>
      <c r="AF65" s="110" t="s">
        <v>997</v>
      </c>
      <c r="AG65" s="163">
        <v>6675</v>
      </c>
      <c r="AH65" s="11"/>
    </row>
    <row r="66" spans="1:34" s="8" customFormat="1" ht="57.75" hidden="1" customHeight="1">
      <c r="A66" s="17">
        <v>45</v>
      </c>
      <c r="B66" s="16">
        <v>17058099</v>
      </c>
      <c r="C66" s="103" t="s">
        <v>1317</v>
      </c>
      <c r="D66" s="104" t="s">
        <v>943</v>
      </c>
      <c r="E66" s="27"/>
      <c r="F66" s="35" t="s">
        <v>1318</v>
      </c>
      <c r="G66" s="16" t="s">
        <v>593</v>
      </c>
      <c r="H66" s="17" t="s">
        <v>55</v>
      </c>
      <c r="I66" s="17" t="s">
        <v>150</v>
      </c>
      <c r="J66" s="17" t="s">
        <v>151</v>
      </c>
      <c r="K66" s="17">
        <v>60340102</v>
      </c>
      <c r="L66" s="2" t="s">
        <v>69</v>
      </c>
      <c r="M66" s="2"/>
      <c r="N66" s="17" t="s">
        <v>1319</v>
      </c>
      <c r="O66" s="17" t="s">
        <v>504</v>
      </c>
      <c r="P66" s="17" t="s">
        <v>154</v>
      </c>
      <c r="Q66" s="17" t="s">
        <v>1320</v>
      </c>
      <c r="R66" s="2"/>
      <c r="S66" s="5"/>
      <c r="T66" s="6"/>
      <c r="U66" s="37"/>
      <c r="V66" s="2" t="s">
        <v>36</v>
      </c>
      <c r="W66" s="17" t="s">
        <v>156</v>
      </c>
      <c r="X66" s="5"/>
      <c r="Y66" s="2"/>
      <c r="Z66" s="2"/>
      <c r="AA66" s="2"/>
      <c r="AB66" s="2"/>
      <c r="AC66" s="2"/>
      <c r="AD66" s="2"/>
      <c r="AE66" s="1" t="s">
        <v>1321</v>
      </c>
      <c r="AF66" s="110" t="s">
        <v>1322</v>
      </c>
      <c r="AG66" s="163">
        <v>6675</v>
      </c>
      <c r="AH66" s="4"/>
    </row>
    <row r="67" spans="1:34" s="8" customFormat="1" ht="57.75" hidden="1" customHeight="1">
      <c r="A67" s="17">
        <v>23</v>
      </c>
      <c r="B67" s="16">
        <v>17058290</v>
      </c>
      <c r="C67" s="103" t="s">
        <v>144</v>
      </c>
      <c r="D67" s="104" t="s">
        <v>801</v>
      </c>
      <c r="E67" s="27" t="s">
        <v>1151</v>
      </c>
      <c r="F67" s="35" t="s">
        <v>1152</v>
      </c>
      <c r="G67" s="16" t="s">
        <v>205</v>
      </c>
      <c r="H67" s="17" t="s">
        <v>149</v>
      </c>
      <c r="I67" s="17" t="s">
        <v>150</v>
      </c>
      <c r="J67" s="17" t="s">
        <v>151</v>
      </c>
      <c r="K67" s="17"/>
      <c r="L67" s="2"/>
      <c r="M67" s="2"/>
      <c r="N67" s="17" t="s">
        <v>1153</v>
      </c>
      <c r="O67" s="17" t="s">
        <v>323</v>
      </c>
      <c r="P67" s="17" t="s">
        <v>154</v>
      </c>
      <c r="Q67" s="17" t="s">
        <v>1154</v>
      </c>
      <c r="R67" s="2"/>
      <c r="S67" s="5"/>
      <c r="T67" s="6"/>
      <c r="U67" s="37"/>
      <c r="V67" s="2" t="s">
        <v>36</v>
      </c>
      <c r="W67" s="17" t="s">
        <v>796</v>
      </c>
      <c r="X67" s="5"/>
      <c r="Y67" s="2"/>
      <c r="Z67" s="2"/>
      <c r="AA67" s="2"/>
      <c r="AB67" s="2"/>
      <c r="AC67" s="2"/>
      <c r="AD67" s="2"/>
      <c r="AE67" s="1" t="s">
        <v>1155</v>
      </c>
      <c r="AF67" s="110" t="s">
        <v>1156</v>
      </c>
      <c r="AG67" s="163" t="s">
        <v>1164</v>
      </c>
      <c r="AH67" s="4"/>
    </row>
    <row r="68" spans="1:34" s="8" customFormat="1" ht="57.75" hidden="1" customHeight="1">
      <c r="A68" s="17">
        <v>48</v>
      </c>
      <c r="B68" s="16">
        <v>17058487</v>
      </c>
      <c r="C68" s="103" t="s">
        <v>1339</v>
      </c>
      <c r="D68" s="104" t="s">
        <v>801</v>
      </c>
      <c r="E68" s="27" t="s">
        <v>1340</v>
      </c>
      <c r="F68" s="35" t="s">
        <v>1341</v>
      </c>
      <c r="G68" s="16" t="s">
        <v>205</v>
      </c>
      <c r="H68" s="17" t="s">
        <v>149</v>
      </c>
      <c r="I68" s="17" t="s">
        <v>807</v>
      </c>
      <c r="J68" s="17" t="s">
        <v>151</v>
      </c>
      <c r="K68" s="17"/>
      <c r="L68" s="2" t="s">
        <v>799</v>
      </c>
      <c r="M68" s="2"/>
      <c r="N68" s="17" t="s">
        <v>1342</v>
      </c>
      <c r="O68" s="17" t="s">
        <v>1094</v>
      </c>
      <c r="P68" s="17" t="s">
        <v>1095</v>
      </c>
      <c r="Q68" s="17" t="s">
        <v>1343</v>
      </c>
      <c r="R68" s="2"/>
      <c r="S68" s="5"/>
      <c r="T68" s="6"/>
      <c r="U68" s="37"/>
      <c r="V68" s="2" t="s">
        <v>36</v>
      </c>
      <c r="W68" s="17" t="s">
        <v>796</v>
      </c>
      <c r="X68" s="5"/>
      <c r="Y68" s="2"/>
      <c r="Z68" s="2"/>
      <c r="AA68" s="2"/>
      <c r="AB68" s="2"/>
      <c r="AC68" s="2"/>
      <c r="AD68" s="2"/>
      <c r="AE68" s="1" t="s">
        <v>1344</v>
      </c>
      <c r="AF68" s="110" t="s">
        <v>1345</v>
      </c>
      <c r="AG68" s="163">
        <v>6675</v>
      </c>
      <c r="AH68" s="4"/>
    </row>
    <row r="69" spans="1:34" s="8" customFormat="1" ht="57.75" hidden="1" customHeight="1">
      <c r="A69" s="17">
        <v>32</v>
      </c>
      <c r="B69" s="16">
        <v>17058436</v>
      </c>
      <c r="C69" s="103" t="s">
        <v>1222</v>
      </c>
      <c r="D69" s="104" t="s">
        <v>79</v>
      </c>
      <c r="E69" s="27" t="s">
        <v>1223</v>
      </c>
      <c r="F69" s="35" t="s">
        <v>1224</v>
      </c>
      <c r="G69" s="16" t="s">
        <v>205</v>
      </c>
      <c r="H69" s="17" t="s">
        <v>55</v>
      </c>
      <c r="I69" s="17" t="s">
        <v>170</v>
      </c>
      <c r="J69" s="17" t="s">
        <v>151</v>
      </c>
      <c r="K69" s="17"/>
      <c r="L69" s="2"/>
      <c r="M69" s="2"/>
      <c r="N69" s="17" t="s">
        <v>1225</v>
      </c>
      <c r="O69" s="17" t="s">
        <v>1171</v>
      </c>
      <c r="P69" s="17" t="s">
        <v>220</v>
      </c>
      <c r="Q69" s="17" t="s">
        <v>1226</v>
      </c>
      <c r="R69" s="2"/>
      <c r="S69" s="5"/>
      <c r="T69" s="6"/>
      <c r="U69" s="37"/>
      <c r="V69" s="2" t="s">
        <v>36</v>
      </c>
      <c r="W69" s="17" t="s">
        <v>796</v>
      </c>
      <c r="X69" s="5"/>
      <c r="Y69" s="2"/>
      <c r="Z69" s="2"/>
      <c r="AA69" s="2"/>
      <c r="AB69" s="2"/>
      <c r="AC69" s="2"/>
      <c r="AD69" s="2"/>
      <c r="AE69" s="1" t="s">
        <v>1380</v>
      </c>
      <c r="AF69" s="110" t="s">
        <v>1381</v>
      </c>
      <c r="AG69" s="163" t="s">
        <v>1227</v>
      </c>
      <c r="AH69" s="4"/>
    </row>
    <row r="70" spans="1:34" ht="39" hidden="1" customHeight="1">
      <c r="A70" s="281" t="s">
        <v>1458</v>
      </c>
      <c r="B70" s="281"/>
      <c r="C70" s="281"/>
      <c r="D70" s="281"/>
      <c r="E70" s="281"/>
      <c r="F70" s="281"/>
    </row>
  </sheetData>
  <autoFilter ref="A6:AH70">
    <filterColumn colId="8">
      <filters>
        <filter val="Tài chính - Ngân hàng"/>
      </filters>
    </filterColumn>
  </autoFilter>
  <sortState ref="A7:AH70">
    <sortCondition ref="D7:D70"/>
    <sortCondition ref="C7:C70"/>
  </sortState>
  <mergeCells count="2">
    <mergeCell ref="A4:AE4"/>
    <mergeCell ref="A70:F70"/>
  </mergeCells>
  <hyperlinks>
    <hyperlink ref="AF23" r:id="rId1"/>
    <hyperlink ref="AF57" r:id="rId2"/>
    <hyperlink ref="AF10" r:id="rId3"/>
    <hyperlink ref="AF28" r:id="rId4"/>
    <hyperlink ref="AF49" r:id="rId5"/>
    <hyperlink ref="AF45" r:id="rId6"/>
    <hyperlink ref="AF35" r:id="rId7"/>
    <hyperlink ref="AF9" r:id="rId8"/>
    <hyperlink ref="AF53" r:id="rId9"/>
    <hyperlink ref="AF59" r:id="rId10"/>
    <hyperlink ref="AF14" r:id="rId11"/>
    <hyperlink ref="AF39" r:id="rId12"/>
    <hyperlink ref="AF8" r:id="rId13"/>
    <hyperlink ref="AF62" r:id="rId14"/>
    <hyperlink ref="AF50" r:id="rId15"/>
    <hyperlink ref="AF20" r:id="rId16"/>
    <hyperlink ref="AF46" r:id="rId17"/>
    <hyperlink ref="AF61" r:id="rId18"/>
    <hyperlink ref="AF19" r:id="rId19"/>
    <hyperlink ref="AF26" r:id="rId20"/>
    <hyperlink ref="AF7" r:id="rId21"/>
    <hyperlink ref="AF67" r:id="rId22"/>
    <hyperlink ref="AF55" r:id="rId23"/>
    <hyperlink ref="AF27" r:id="rId24"/>
    <hyperlink ref="AF36" r:id="rId25"/>
    <hyperlink ref="AF64" r:id="rId26"/>
    <hyperlink ref="AF41" r:id="rId27"/>
    <hyperlink ref="AF42" r:id="rId28"/>
    <hyperlink ref="AF32" r:id="rId29"/>
    <hyperlink ref="AF34" r:id="rId30"/>
    <hyperlink ref="AF40" r:id="rId31"/>
    <hyperlink ref="AF60" r:id="rId32"/>
    <hyperlink ref="AF54" r:id="rId33"/>
    <hyperlink ref="AF21" r:id="rId34"/>
    <hyperlink ref="AF15" r:id="rId35"/>
    <hyperlink ref="AF17" r:id="rId36"/>
    <hyperlink ref="AF38" r:id="rId37"/>
    <hyperlink ref="AF51" r:id="rId38"/>
    <hyperlink ref="AF37" r:id="rId39"/>
    <hyperlink ref="AF58" r:id="rId40"/>
    <hyperlink ref="AF13" r:id="rId41"/>
    <hyperlink ref="AF31" r:id="rId42"/>
    <hyperlink ref="AF66" r:id="rId43"/>
    <hyperlink ref="AF18" r:id="rId44"/>
    <hyperlink ref="AF52" r:id="rId45"/>
    <hyperlink ref="AF68" r:id="rId46"/>
    <hyperlink ref="AF56" r:id="rId47"/>
    <hyperlink ref="AF43" r:id="rId48"/>
    <hyperlink ref="AF48" r:id="rId49"/>
    <hyperlink ref="AF25" r:id="rId50"/>
    <hyperlink ref="AF63" r:id="rId51"/>
    <hyperlink ref="AF69" r:id="rId52"/>
    <hyperlink ref="AF12" r:id="rId53"/>
    <hyperlink ref="AF16" r:id="rId54"/>
    <hyperlink ref="AF44" r:id="rId55"/>
    <hyperlink ref="AF30" r:id="rId56"/>
    <hyperlink ref="AF29" r:id="rId57"/>
    <hyperlink ref="AF24" r:id="rId58"/>
    <hyperlink ref="AF47" r:id="rId59"/>
    <hyperlink ref="AF11" r:id="rId60"/>
  </hyperlinks>
  <pageMargins left="0.19685039370078741" right="0.19685039370078741" top="0.51181102362204722" bottom="0.51181102362204722" header="0" footer="0"/>
  <pageSetup paperSize="9" orientation="portrait" r:id="rId61"/>
  <headerFooter>
    <oddFooter>&amp;CTrang &amp;P/&amp;N</oddFooter>
  </headerFooter>
  <rowBreaks count="1" manualBreakCount="1">
    <brk id="5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view="pageBreakPreview" zoomScale="70" zoomScaleNormal="55" zoomScaleSheetLayoutView="70" workbookViewId="0">
      <pane ySplit="6" topLeftCell="A7" activePane="bottomLeft" state="frozen"/>
      <selection activeCell="E1" sqref="E1"/>
      <selection pane="bottomLeft" activeCell="N69" sqref="N69"/>
    </sheetView>
  </sheetViews>
  <sheetFormatPr defaultRowHeight="16.5"/>
  <cols>
    <col min="1" max="1" width="7" style="4" customWidth="1"/>
    <col min="2" max="2" width="13.5703125" style="4" customWidth="1"/>
    <col min="3" max="3" width="17.7109375" style="31" customWidth="1"/>
    <col min="4" max="4" width="10.85546875" style="31" customWidth="1"/>
    <col min="5" max="5" width="19.7109375" style="4" hidden="1" customWidth="1"/>
    <col min="6" max="6" width="14" style="4" customWidth="1"/>
    <col min="7" max="7" width="11.140625" style="4" customWidth="1"/>
    <col min="8" max="8" width="8.28515625" style="23" customWidth="1"/>
    <col min="9" max="9" width="14.5703125" style="4" customWidth="1"/>
    <col min="10" max="10" width="13.28515625" style="4" customWidth="1"/>
    <col min="11" max="11" width="13.28515625" style="4" hidden="1" customWidth="1"/>
    <col min="12" max="12" width="13.28515625" style="4" customWidth="1"/>
    <col min="13" max="13" width="13.28515625" style="4" hidden="1" customWidth="1"/>
    <col min="14" max="14" width="37.85546875" style="3" customWidth="1"/>
    <col min="15" max="15" width="14" style="4" customWidth="1"/>
    <col min="16" max="17" width="15.85546875" style="4" customWidth="1"/>
    <col min="18" max="18" width="8.85546875" style="10" hidden="1" customWidth="1"/>
    <col min="19" max="19" width="10.85546875" style="4" hidden="1" customWidth="1"/>
    <col min="20" max="20" width="8" style="10" hidden="1" customWidth="1"/>
    <col min="21" max="21" width="10.85546875" style="4" hidden="1" customWidth="1"/>
    <col min="22" max="22" width="10.5703125" style="4" customWidth="1"/>
    <col min="23" max="23" width="20.42578125" style="23" customWidth="1"/>
    <col min="24" max="24" width="16.5703125" style="4" hidden="1" customWidth="1"/>
    <col min="25" max="25" width="15.140625" style="4" hidden="1" customWidth="1"/>
    <col min="26" max="26" width="13.42578125" style="4" hidden="1" customWidth="1"/>
    <col min="27" max="27" width="12.28515625" style="4" hidden="1" customWidth="1"/>
    <col min="28" max="28" width="14.85546875" style="4" hidden="1" customWidth="1"/>
    <col min="29" max="29" width="13" style="4" hidden="1" customWidth="1"/>
    <col min="30" max="30" width="12.28515625" style="4" hidden="1" customWidth="1"/>
    <col min="31" max="31" width="10.7109375" style="4" customWidth="1"/>
    <col min="32" max="32" width="12.5703125" style="4" customWidth="1"/>
    <col min="33" max="33" width="17.28515625" style="165" customWidth="1"/>
    <col min="34" max="34" width="0" style="4" hidden="1" customWidth="1"/>
    <col min="35" max="16384" width="9.140625" style="4"/>
  </cols>
  <sheetData>
    <row r="1" spans="1:34" ht="20.25" customHeight="1">
      <c r="A1" s="11" t="s">
        <v>10</v>
      </c>
      <c r="C1" s="9"/>
      <c r="D1" s="9"/>
      <c r="AG1" s="123"/>
    </row>
    <row r="2" spans="1:34" ht="19.5" customHeight="1">
      <c r="A2" s="19" t="s">
        <v>9</v>
      </c>
      <c r="C2" s="9"/>
      <c r="D2" s="9"/>
      <c r="AG2" s="123"/>
    </row>
    <row r="3" spans="1:34" ht="21.75" customHeight="1">
      <c r="C3" s="9"/>
      <c r="D3" s="9"/>
      <c r="AG3" s="123"/>
    </row>
    <row r="4" spans="1:34" s="11" customFormat="1" ht="51.75" customHeight="1">
      <c r="A4" s="273" t="s">
        <v>1074</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G4" s="123"/>
    </row>
    <row r="5" spans="1:34" s="11" customFormat="1" ht="17.25" customHeight="1">
      <c r="A5" s="12"/>
      <c r="C5" s="13"/>
      <c r="D5" s="13"/>
      <c r="H5" s="24"/>
      <c r="N5" s="3"/>
      <c r="R5" s="14"/>
      <c r="T5" s="14"/>
      <c r="W5" s="24"/>
      <c r="AG5" s="123"/>
    </row>
    <row r="6" spans="1:34" s="11" customFormat="1" ht="117" customHeight="1">
      <c r="A6" s="20" t="s">
        <v>32</v>
      </c>
      <c r="B6" s="34" t="s">
        <v>12</v>
      </c>
      <c r="C6" s="30" t="s">
        <v>11</v>
      </c>
      <c r="D6" s="39"/>
      <c r="E6" s="21" t="s">
        <v>11</v>
      </c>
      <c r="F6" s="20" t="s">
        <v>0</v>
      </c>
      <c r="G6" s="20" t="s">
        <v>1</v>
      </c>
      <c r="H6" s="20" t="s">
        <v>2</v>
      </c>
      <c r="I6" s="34" t="s">
        <v>3</v>
      </c>
      <c r="J6" s="20" t="s">
        <v>4</v>
      </c>
      <c r="K6" s="20" t="s">
        <v>5</v>
      </c>
      <c r="L6" s="20" t="s">
        <v>7</v>
      </c>
      <c r="M6" s="40" t="s">
        <v>30</v>
      </c>
      <c r="N6" s="20" t="s">
        <v>6</v>
      </c>
      <c r="O6" s="20" t="s">
        <v>13</v>
      </c>
      <c r="P6" s="34" t="s">
        <v>14</v>
      </c>
      <c r="Q6" s="40" t="s">
        <v>19</v>
      </c>
      <c r="R6" s="22" t="s">
        <v>17</v>
      </c>
      <c r="S6" s="43" t="s">
        <v>29</v>
      </c>
      <c r="T6" s="22" t="s">
        <v>15</v>
      </c>
      <c r="U6" s="43" t="s">
        <v>16</v>
      </c>
      <c r="V6" s="20" t="s">
        <v>31</v>
      </c>
      <c r="W6" s="43" t="s">
        <v>18</v>
      </c>
      <c r="X6" s="20" t="s">
        <v>20</v>
      </c>
      <c r="Y6" s="34" t="s">
        <v>24</v>
      </c>
      <c r="Z6" s="20" t="s">
        <v>25</v>
      </c>
      <c r="AA6" s="20" t="s">
        <v>26</v>
      </c>
      <c r="AB6" s="20" t="s">
        <v>27</v>
      </c>
      <c r="AC6" s="20" t="s">
        <v>28</v>
      </c>
      <c r="AD6" s="20" t="s">
        <v>21</v>
      </c>
      <c r="AE6" s="20" t="s">
        <v>22</v>
      </c>
      <c r="AF6" s="20" t="s">
        <v>23</v>
      </c>
      <c r="AG6" s="17" t="s">
        <v>8</v>
      </c>
    </row>
    <row r="7" spans="1:34" s="11" customFormat="1" ht="81" customHeight="1">
      <c r="A7" s="17">
        <v>1</v>
      </c>
      <c r="B7" s="44">
        <v>17058225</v>
      </c>
      <c r="C7" s="103" t="s">
        <v>179</v>
      </c>
      <c r="D7" s="107" t="s">
        <v>1083</v>
      </c>
      <c r="E7" s="27" t="s">
        <v>1145</v>
      </c>
      <c r="F7" s="35" t="s">
        <v>1146</v>
      </c>
      <c r="G7" s="16" t="s">
        <v>216</v>
      </c>
      <c r="H7" s="17" t="s">
        <v>149</v>
      </c>
      <c r="I7" s="45" t="s">
        <v>150</v>
      </c>
      <c r="J7" s="17" t="s">
        <v>151</v>
      </c>
      <c r="K7" s="17"/>
      <c r="L7" s="2" t="s">
        <v>325</v>
      </c>
      <c r="M7" s="41"/>
      <c r="N7" s="17" t="s">
        <v>1147</v>
      </c>
      <c r="O7" s="17" t="s">
        <v>231</v>
      </c>
      <c r="P7" s="45" t="s">
        <v>154</v>
      </c>
      <c r="Q7" s="42" t="s">
        <v>1148</v>
      </c>
      <c r="R7" s="2"/>
      <c r="S7" s="168"/>
      <c r="T7" s="6"/>
      <c r="U7" s="47"/>
      <c r="V7" s="2" t="s">
        <v>36</v>
      </c>
      <c r="W7" s="169" t="s">
        <v>796</v>
      </c>
      <c r="X7" s="5"/>
      <c r="Y7" s="170"/>
      <c r="Z7" s="2"/>
      <c r="AA7" s="2"/>
      <c r="AB7" s="2"/>
      <c r="AC7" s="2"/>
      <c r="AD7" s="2"/>
      <c r="AE7" s="1" t="s">
        <v>1149</v>
      </c>
      <c r="AF7" s="110" t="s">
        <v>1150</v>
      </c>
      <c r="AG7" s="163">
        <v>6675</v>
      </c>
    </row>
    <row r="8" spans="1:34" s="11" customFormat="1" ht="73.5" customHeight="1">
      <c r="A8" s="17">
        <v>2</v>
      </c>
      <c r="B8" s="16">
        <v>17058226</v>
      </c>
      <c r="C8" s="103" t="s">
        <v>1082</v>
      </c>
      <c r="D8" s="104" t="s">
        <v>1083</v>
      </c>
      <c r="E8" s="27" t="s">
        <v>1084</v>
      </c>
      <c r="F8" s="35" t="s">
        <v>1085</v>
      </c>
      <c r="G8" s="16" t="s">
        <v>447</v>
      </c>
      <c r="H8" s="17" t="s">
        <v>149</v>
      </c>
      <c r="I8" s="17" t="s">
        <v>150</v>
      </c>
      <c r="J8" s="17" t="s">
        <v>151</v>
      </c>
      <c r="K8" s="17"/>
      <c r="L8" s="2" t="s">
        <v>325</v>
      </c>
      <c r="M8" s="2"/>
      <c r="N8" s="17" t="s">
        <v>1086</v>
      </c>
      <c r="O8" s="17" t="s">
        <v>557</v>
      </c>
      <c r="P8" s="17" t="s">
        <v>154</v>
      </c>
      <c r="Q8" s="17" t="s">
        <v>1087</v>
      </c>
      <c r="R8" s="2"/>
      <c r="S8" s="2"/>
      <c r="T8" s="6"/>
      <c r="U8" s="37"/>
      <c r="V8" s="2" t="s">
        <v>119</v>
      </c>
      <c r="W8" s="17" t="s">
        <v>796</v>
      </c>
      <c r="X8" s="5"/>
      <c r="Y8" s="2"/>
      <c r="Z8" s="2"/>
      <c r="AA8" s="2"/>
      <c r="AB8" s="2"/>
      <c r="AC8" s="2"/>
      <c r="AD8" s="2"/>
      <c r="AE8" s="1" t="s">
        <v>1088</v>
      </c>
      <c r="AF8" s="110" t="s">
        <v>1089</v>
      </c>
      <c r="AG8" s="163">
        <v>6675</v>
      </c>
    </row>
    <row r="9" spans="1:34" s="11" customFormat="1" ht="81.75" customHeight="1">
      <c r="A9" s="17">
        <v>3</v>
      </c>
      <c r="B9" s="16">
        <v>17058107</v>
      </c>
      <c r="C9" s="103" t="s">
        <v>1043</v>
      </c>
      <c r="D9" s="104" t="s">
        <v>273</v>
      </c>
      <c r="E9" s="27"/>
      <c r="F9" s="35" t="s">
        <v>1044</v>
      </c>
      <c r="G9" s="16" t="s">
        <v>205</v>
      </c>
      <c r="H9" s="17" t="s">
        <v>55</v>
      </c>
      <c r="I9" s="17" t="s">
        <v>170</v>
      </c>
      <c r="J9" s="17" t="s">
        <v>151</v>
      </c>
      <c r="K9" s="17"/>
      <c r="L9" s="2" t="s">
        <v>42</v>
      </c>
      <c r="M9" s="2"/>
      <c r="N9" s="17" t="s">
        <v>1045</v>
      </c>
      <c r="O9" s="17" t="s">
        <v>767</v>
      </c>
      <c r="P9" s="17" t="s">
        <v>1051</v>
      </c>
      <c r="Q9" s="17" t="s">
        <v>1046</v>
      </c>
      <c r="R9" s="2"/>
      <c r="S9" s="5"/>
      <c r="T9" s="6"/>
      <c r="U9" s="37"/>
      <c r="V9" s="2" t="s">
        <v>36</v>
      </c>
      <c r="W9" s="17" t="s">
        <v>156</v>
      </c>
      <c r="X9" s="5"/>
      <c r="Y9" s="2"/>
      <c r="Z9" s="2"/>
      <c r="AA9" s="2"/>
      <c r="AB9" s="2"/>
      <c r="AC9" s="2"/>
      <c r="AD9" s="2"/>
      <c r="AE9" s="1" t="s">
        <v>1049</v>
      </c>
      <c r="AF9" s="110" t="s">
        <v>1050</v>
      </c>
      <c r="AG9" s="163">
        <v>6675</v>
      </c>
    </row>
    <row r="10" spans="1:34" ht="73.5" customHeight="1">
      <c r="A10" s="17">
        <v>4</v>
      </c>
      <c r="B10" s="16">
        <v>17058110</v>
      </c>
      <c r="C10" s="103" t="s">
        <v>1014</v>
      </c>
      <c r="D10" s="104" t="s">
        <v>375</v>
      </c>
      <c r="E10" s="27"/>
      <c r="F10" s="35" t="s">
        <v>1015</v>
      </c>
      <c r="G10" s="16" t="s">
        <v>54</v>
      </c>
      <c r="H10" s="17" t="s">
        <v>55</v>
      </c>
      <c r="I10" s="17" t="s">
        <v>170</v>
      </c>
      <c r="J10" s="17" t="s">
        <v>151</v>
      </c>
      <c r="K10" s="17"/>
      <c r="L10" s="2" t="s">
        <v>42</v>
      </c>
      <c r="M10" s="2"/>
      <c r="N10" s="17" t="s">
        <v>1016</v>
      </c>
      <c r="O10" s="17" t="s">
        <v>488</v>
      </c>
      <c r="P10" s="17" t="s">
        <v>154</v>
      </c>
      <c r="Q10" s="17" t="s">
        <v>1017</v>
      </c>
      <c r="R10" s="2"/>
      <c r="S10" s="5"/>
      <c r="T10" s="6"/>
      <c r="U10" s="37"/>
      <c r="V10" s="2" t="s">
        <v>36</v>
      </c>
      <c r="W10" s="17" t="s">
        <v>156</v>
      </c>
      <c r="X10" s="5"/>
      <c r="Y10" s="2"/>
      <c r="Z10" s="2"/>
      <c r="AA10" s="2"/>
      <c r="AB10" s="2"/>
      <c r="AC10" s="2"/>
      <c r="AD10" s="2"/>
      <c r="AE10" s="1" t="s">
        <v>1018</v>
      </c>
      <c r="AF10" s="110" t="s">
        <v>1019</v>
      </c>
      <c r="AG10" s="163">
        <v>6675</v>
      </c>
    </row>
    <row r="11" spans="1:34" ht="81" customHeight="1">
      <c r="A11" s="17">
        <v>5</v>
      </c>
      <c r="B11" s="166">
        <v>17058117</v>
      </c>
      <c r="C11" s="103" t="s">
        <v>66</v>
      </c>
      <c r="D11" s="104" t="s">
        <v>1382</v>
      </c>
      <c r="E11" s="27"/>
      <c r="F11" s="35" t="s">
        <v>1383</v>
      </c>
      <c r="G11" s="16" t="s">
        <v>1023</v>
      </c>
      <c r="H11" s="17" t="s">
        <v>55</v>
      </c>
      <c r="I11" s="17" t="s">
        <v>170</v>
      </c>
      <c r="J11" s="17" t="s">
        <v>151</v>
      </c>
      <c r="K11" s="17">
        <v>60340410</v>
      </c>
      <c r="L11" s="2"/>
      <c r="M11" s="2"/>
      <c r="N11" s="17" t="s">
        <v>1384</v>
      </c>
      <c r="O11" s="17" t="s">
        <v>569</v>
      </c>
      <c r="P11" s="17" t="s">
        <v>154</v>
      </c>
      <c r="Q11" s="17" t="s">
        <v>1385</v>
      </c>
      <c r="R11" s="2"/>
      <c r="S11" s="5"/>
      <c r="T11" s="6"/>
      <c r="U11" s="37"/>
      <c r="V11" s="2" t="s">
        <v>36</v>
      </c>
      <c r="W11" s="17" t="s">
        <v>156</v>
      </c>
      <c r="X11" s="5"/>
      <c r="Y11" s="2"/>
      <c r="Z11" s="2"/>
      <c r="AA11" s="2"/>
      <c r="AB11" s="2"/>
      <c r="AC11" s="2"/>
      <c r="AD11" s="2"/>
      <c r="AE11" s="1" t="s">
        <v>1386</v>
      </c>
      <c r="AF11" s="110" t="s">
        <v>1387</v>
      </c>
      <c r="AG11" s="163">
        <v>6675</v>
      </c>
    </row>
    <row r="12" spans="1:34" ht="75" customHeight="1">
      <c r="A12" s="17">
        <v>6</v>
      </c>
      <c r="B12" s="16">
        <v>16055337</v>
      </c>
      <c r="C12" s="103" t="s">
        <v>1299</v>
      </c>
      <c r="D12" s="104" t="s">
        <v>412</v>
      </c>
      <c r="E12" s="27" t="s">
        <v>1300</v>
      </c>
      <c r="F12" s="35" t="s">
        <v>1301</v>
      </c>
      <c r="G12" s="16" t="s">
        <v>567</v>
      </c>
      <c r="H12" s="17" t="s">
        <v>149</v>
      </c>
      <c r="I12" s="17" t="s">
        <v>170</v>
      </c>
      <c r="J12" s="17" t="s">
        <v>57</v>
      </c>
      <c r="K12" s="17" t="s">
        <v>58</v>
      </c>
      <c r="L12" s="2" t="s">
        <v>798</v>
      </c>
      <c r="M12" s="2"/>
      <c r="N12" s="17" t="s">
        <v>1302</v>
      </c>
      <c r="O12" s="17" t="s">
        <v>940</v>
      </c>
      <c r="P12" s="17" t="s">
        <v>815</v>
      </c>
      <c r="Q12" s="17" t="s">
        <v>1303</v>
      </c>
      <c r="R12" s="2" t="e">
        <v>#N/A</v>
      </c>
      <c r="S12" s="5"/>
      <c r="T12" s="6" t="e">
        <v>#N/A</v>
      </c>
      <c r="U12" s="37" t="e">
        <v>#N/A</v>
      </c>
      <c r="V12" s="2" t="s">
        <v>36</v>
      </c>
      <c r="W12" s="17" t="s">
        <v>175</v>
      </c>
      <c r="X12" s="5"/>
      <c r="Y12" s="2"/>
      <c r="Z12" s="2"/>
      <c r="AA12" s="2"/>
      <c r="AB12" s="2"/>
      <c r="AC12" s="2"/>
      <c r="AD12" s="2"/>
      <c r="AE12" s="1" t="s">
        <v>1304</v>
      </c>
      <c r="AF12" s="110" t="s">
        <v>1305</v>
      </c>
      <c r="AG12" s="163">
        <v>18825</v>
      </c>
    </row>
    <row r="13" spans="1:34" ht="81" customHeight="1">
      <c r="A13" s="17">
        <v>7</v>
      </c>
      <c r="B13" s="16">
        <v>16055028</v>
      </c>
      <c r="C13" s="103" t="s">
        <v>179</v>
      </c>
      <c r="D13" s="104" t="s">
        <v>412</v>
      </c>
      <c r="E13" s="27" t="s">
        <v>1067</v>
      </c>
      <c r="F13" s="35" t="s">
        <v>1068</v>
      </c>
      <c r="G13" s="16" t="s">
        <v>205</v>
      </c>
      <c r="H13" s="17" t="s">
        <v>149</v>
      </c>
      <c r="I13" s="17" t="s">
        <v>791</v>
      </c>
      <c r="J13" s="17" t="s">
        <v>57</v>
      </c>
      <c r="K13" s="17"/>
      <c r="L13" s="2"/>
      <c r="M13" s="2"/>
      <c r="N13" s="17" t="s">
        <v>1069</v>
      </c>
      <c r="O13" s="17" t="s">
        <v>1070</v>
      </c>
      <c r="P13" s="17" t="s">
        <v>61</v>
      </c>
      <c r="Q13" s="17" t="s">
        <v>1071</v>
      </c>
      <c r="R13" s="2" t="e">
        <v>#N/A</v>
      </c>
      <c r="S13" s="2"/>
      <c r="T13" s="6" t="e">
        <v>#N/A</v>
      </c>
      <c r="U13" s="37" t="e">
        <v>#N/A</v>
      </c>
      <c r="V13" s="2" t="s">
        <v>119</v>
      </c>
      <c r="W13" s="17" t="s">
        <v>63</v>
      </c>
      <c r="X13" s="5"/>
      <c r="Y13" s="2"/>
      <c r="Z13" s="2"/>
      <c r="AA13" s="2"/>
      <c r="AB13" s="2"/>
      <c r="AC13" s="2"/>
      <c r="AD13" s="2"/>
      <c r="AE13" s="1" t="s">
        <v>1072</v>
      </c>
      <c r="AF13" s="110" t="s">
        <v>1073</v>
      </c>
      <c r="AG13" s="163">
        <f>6075+6075+6075+600</f>
        <v>18825</v>
      </c>
    </row>
    <row r="14" spans="1:34" ht="81" customHeight="1">
      <c r="A14" s="17">
        <v>8</v>
      </c>
      <c r="B14" s="119" t="s">
        <v>1270</v>
      </c>
      <c r="C14" s="103" t="s">
        <v>245</v>
      </c>
      <c r="D14" s="104" t="s">
        <v>412</v>
      </c>
      <c r="E14" s="27"/>
      <c r="F14" s="35" t="s">
        <v>1257</v>
      </c>
      <c r="G14" s="16" t="s">
        <v>205</v>
      </c>
      <c r="H14" s="17" t="s">
        <v>149</v>
      </c>
      <c r="I14" s="17" t="s">
        <v>170</v>
      </c>
      <c r="J14" s="17" t="s">
        <v>1126</v>
      </c>
      <c r="K14" s="17"/>
      <c r="L14" s="2" t="s">
        <v>42</v>
      </c>
      <c r="M14" s="2"/>
      <c r="N14" s="17" t="s">
        <v>1258</v>
      </c>
      <c r="O14" s="17" t="s">
        <v>940</v>
      </c>
      <c r="P14" s="17" t="s">
        <v>815</v>
      </c>
      <c r="Q14" s="17" t="s">
        <v>1259</v>
      </c>
      <c r="R14" s="2"/>
      <c r="S14" s="5"/>
      <c r="T14" s="6"/>
      <c r="U14" s="37"/>
      <c r="V14" s="2" t="s">
        <v>36</v>
      </c>
      <c r="W14" s="17" t="s">
        <v>1166</v>
      </c>
      <c r="X14" s="5"/>
      <c r="Y14" s="2"/>
      <c r="Z14" s="2"/>
      <c r="AA14" s="2"/>
      <c r="AB14" s="2"/>
      <c r="AC14" s="2"/>
      <c r="AD14" s="2"/>
      <c r="AE14" s="1" t="s">
        <v>1260</v>
      </c>
      <c r="AF14" s="110" t="s">
        <v>1261</v>
      </c>
      <c r="AG14" s="163"/>
    </row>
    <row r="15" spans="1:34" ht="81" customHeight="1">
      <c r="A15" s="17">
        <v>9</v>
      </c>
      <c r="B15" s="16">
        <v>17058295</v>
      </c>
      <c r="C15" s="103" t="s">
        <v>144</v>
      </c>
      <c r="D15" s="104" t="s">
        <v>412</v>
      </c>
      <c r="E15" s="27" t="s">
        <v>1388</v>
      </c>
      <c r="F15" s="7" t="s">
        <v>1389</v>
      </c>
      <c r="G15" s="16" t="s">
        <v>205</v>
      </c>
      <c r="H15" s="17" t="s">
        <v>149</v>
      </c>
      <c r="I15" s="17" t="s">
        <v>425</v>
      </c>
      <c r="J15" s="17" t="s">
        <v>151</v>
      </c>
      <c r="K15" s="17"/>
      <c r="L15" s="2" t="s">
        <v>457</v>
      </c>
      <c r="M15" s="2"/>
      <c r="N15" s="17" t="s">
        <v>1390</v>
      </c>
      <c r="O15" s="17" t="s">
        <v>684</v>
      </c>
      <c r="P15" s="17" t="s">
        <v>154</v>
      </c>
      <c r="Q15" s="17" t="s">
        <v>1391</v>
      </c>
      <c r="R15" s="2"/>
      <c r="S15" s="5"/>
      <c r="T15" s="6"/>
      <c r="U15" s="37"/>
      <c r="V15" s="2" t="s">
        <v>36</v>
      </c>
      <c r="W15" s="17" t="s">
        <v>796</v>
      </c>
      <c r="X15" s="5"/>
      <c r="Y15" s="2"/>
      <c r="Z15" s="2"/>
      <c r="AA15" s="2"/>
      <c r="AB15" s="2"/>
      <c r="AC15" s="2"/>
      <c r="AD15" s="2"/>
      <c r="AE15" s="1" t="s">
        <v>1392</v>
      </c>
      <c r="AF15" s="110" t="s">
        <v>1393</v>
      </c>
      <c r="AG15" s="163">
        <v>6675</v>
      </c>
      <c r="AH15" s="4" t="s">
        <v>1402</v>
      </c>
    </row>
    <row r="16" spans="1:34" ht="81" customHeight="1">
      <c r="A16" s="17">
        <v>10</v>
      </c>
      <c r="B16" s="16">
        <v>17058332</v>
      </c>
      <c r="C16" s="103" t="s">
        <v>1263</v>
      </c>
      <c r="D16" s="104" t="s">
        <v>830</v>
      </c>
      <c r="E16" s="27" t="s">
        <v>1264</v>
      </c>
      <c r="F16" s="35" t="s">
        <v>1265</v>
      </c>
      <c r="G16" s="16" t="s">
        <v>447</v>
      </c>
      <c r="H16" s="17" t="s">
        <v>55</v>
      </c>
      <c r="I16" s="17" t="s">
        <v>170</v>
      </c>
      <c r="J16" s="17" t="s">
        <v>151</v>
      </c>
      <c r="K16" s="17"/>
      <c r="L16" s="2"/>
      <c r="M16" s="2"/>
      <c r="N16" s="17" t="s">
        <v>1266</v>
      </c>
      <c r="O16" s="17" t="s">
        <v>1217</v>
      </c>
      <c r="P16" s="17" t="s">
        <v>220</v>
      </c>
      <c r="Q16" s="17" t="s">
        <v>1267</v>
      </c>
      <c r="R16" s="2"/>
      <c r="S16" s="5"/>
      <c r="T16" s="6"/>
      <c r="U16" s="37"/>
      <c r="V16" s="2" t="s">
        <v>36</v>
      </c>
      <c r="W16" s="17" t="s">
        <v>796</v>
      </c>
      <c r="X16" s="5"/>
      <c r="Y16" s="2"/>
      <c r="Z16" s="2"/>
      <c r="AA16" s="2"/>
      <c r="AB16" s="2"/>
      <c r="AC16" s="2"/>
      <c r="AD16" s="2"/>
      <c r="AE16" s="1" t="s">
        <v>1268</v>
      </c>
      <c r="AF16" s="110" t="s">
        <v>1269</v>
      </c>
      <c r="AG16" s="163">
        <v>6675</v>
      </c>
    </row>
    <row r="17" spans="1:34" ht="81" customHeight="1">
      <c r="A17" s="17">
        <v>11</v>
      </c>
      <c r="B17" s="16">
        <v>17058333</v>
      </c>
      <c r="C17" s="103" t="s">
        <v>832</v>
      </c>
      <c r="D17" s="104" t="s">
        <v>830</v>
      </c>
      <c r="E17" s="27" t="s">
        <v>1323</v>
      </c>
      <c r="F17" s="35" t="s">
        <v>1324</v>
      </c>
      <c r="G17" s="16" t="s">
        <v>148</v>
      </c>
      <c r="H17" s="17" t="s">
        <v>149</v>
      </c>
      <c r="I17" s="17" t="s">
        <v>170</v>
      </c>
      <c r="J17" s="17" t="s">
        <v>151</v>
      </c>
      <c r="K17" s="17"/>
      <c r="L17" s="2" t="s">
        <v>798</v>
      </c>
      <c r="M17" s="2"/>
      <c r="N17" s="17" t="s">
        <v>1325</v>
      </c>
      <c r="O17" s="17" t="s">
        <v>1326</v>
      </c>
      <c r="P17" s="17" t="s">
        <v>220</v>
      </c>
      <c r="Q17" s="17" t="s">
        <v>1327</v>
      </c>
      <c r="R17" s="2"/>
      <c r="S17" s="5"/>
      <c r="T17" s="6"/>
      <c r="U17" s="37"/>
      <c r="V17" s="2" t="s">
        <v>36</v>
      </c>
      <c r="W17" s="17" t="s">
        <v>796</v>
      </c>
      <c r="X17" s="5"/>
      <c r="Y17" s="2"/>
      <c r="Z17" s="2"/>
      <c r="AA17" s="2"/>
      <c r="AB17" s="2"/>
      <c r="AC17" s="2"/>
      <c r="AD17" s="2"/>
      <c r="AE17" s="1" t="s">
        <v>1329</v>
      </c>
      <c r="AF17" s="110" t="s">
        <v>1330</v>
      </c>
      <c r="AG17" s="163">
        <v>6675</v>
      </c>
      <c r="AH17" s="4" t="s">
        <v>1058</v>
      </c>
    </row>
    <row r="18" spans="1:34" ht="81" customHeight="1">
      <c r="A18" s="17">
        <v>12</v>
      </c>
      <c r="B18" s="16">
        <v>17058337</v>
      </c>
      <c r="C18" s="103" t="s">
        <v>1130</v>
      </c>
      <c r="D18" s="104" t="s">
        <v>1131</v>
      </c>
      <c r="E18" s="27" t="s">
        <v>1132</v>
      </c>
      <c r="F18" s="35" t="s">
        <v>1133</v>
      </c>
      <c r="G18" s="16" t="s">
        <v>205</v>
      </c>
      <c r="H18" s="17" t="s">
        <v>149</v>
      </c>
      <c r="I18" s="17" t="s">
        <v>170</v>
      </c>
      <c r="J18" s="17" t="s">
        <v>151</v>
      </c>
      <c r="K18" s="17"/>
      <c r="L18" s="2" t="s">
        <v>176</v>
      </c>
      <c r="M18" s="2"/>
      <c r="N18" s="17" t="s">
        <v>1134</v>
      </c>
      <c r="O18" s="17" t="s">
        <v>1135</v>
      </c>
      <c r="P18" s="17" t="s">
        <v>220</v>
      </c>
      <c r="Q18" s="17" t="s">
        <v>1136</v>
      </c>
      <c r="R18" s="2"/>
      <c r="S18" s="5"/>
      <c r="T18" s="6"/>
      <c r="U18" s="37"/>
      <c r="V18" s="2" t="s">
        <v>36</v>
      </c>
      <c r="W18" s="17" t="s">
        <v>796</v>
      </c>
      <c r="X18" s="5"/>
      <c r="Y18" s="2"/>
      <c r="Z18" s="2"/>
      <c r="AA18" s="2"/>
      <c r="AB18" s="2"/>
      <c r="AC18" s="2"/>
      <c r="AD18" s="2"/>
      <c r="AE18" s="1" t="s">
        <v>1137</v>
      </c>
      <c r="AF18" s="110" t="s">
        <v>1138</v>
      </c>
      <c r="AG18" s="163">
        <v>6675</v>
      </c>
      <c r="AH18" s="4" t="s">
        <v>1059</v>
      </c>
    </row>
    <row r="19" spans="1:34" ht="81" customHeight="1">
      <c r="A19" s="17">
        <v>13</v>
      </c>
      <c r="B19" s="16">
        <v>16055245</v>
      </c>
      <c r="C19" s="103" t="s">
        <v>1106</v>
      </c>
      <c r="D19" s="104" t="s">
        <v>1107</v>
      </c>
      <c r="E19" s="27" t="s">
        <v>1108</v>
      </c>
      <c r="F19" s="35" t="s">
        <v>1109</v>
      </c>
      <c r="G19" s="16" t="s">
        <v>472</v>
      </c>
      <c r="H19" s="17" t="s">
        <v>149</v>
      </c>
      <c r="I19" s="17" t="s">
        <v>150</v>
      </c>
      <c r="J19" s="17" t="s">
        <v>57</v>
      </c>
      <c r="K19" s="17"/>
      <c r="L19" s="2"/>
      <c r="M19" s="2"/>
      <c r="N19" s="17" t="s">
        <v>1110</v>
      </c>
      <c r="O19" s="17" t="s">
        <v>1111</v>
      </c>
      <c r="P19" s="17" t="s">
        <v>1112</v>
      </c>
      <c r="Q19" s="17" t="s">
        <v>1113</v>
      </c>
      <c r="R19" s="2" t="e">
        <v>#N/A</v>
      </c>
      <c r="S19" s="2"/>
      <c r="T19" s="6" t="e">
        <v>#N/A</v>
      </c>
      <c r="U19" s="37" t="e">
        <v>#N/A</v>
      </c>
      <c r="V19" s="2" t="s">
        <v>36</v>
      </c>
      <c r="W19" s="17" t="s">
        <v>175</v>
      </c>
      <c r="X19" s="5"/>
      <c r="Y19" s="2"/>
      <c r="Z19" s="2"/>
      <c r="AA19" s="2"/>
      <c r="AB19" s="2"/>
      <c r="AC19" s="2"/>
      <c r="AD19" s="2"/>
      <c r="AE19" s="1" t="s">
        <v>1114</v>
      </c>
      <c r="AF19" s="110" t="s">
        <v>1115</v>
      </c>
      <c r="AG19" s="163">
        <f>6075+12750</f>
        <v>18825</v>
      </c>
    </row>
    <row r="20" spans="1:34" ht="81" customHeight="1">
      <c r="A20" s="17">
        <v>14</v>
      </c>
      <c r="B20" s="16">
        <v>16055346</v>
      </c>
      <c r="C20" s="103" t="s">
        <v>1249</v>
      </c>
      <c r="D20" s="104" t="s">
        <v>1250</v>
      </c>
      <c r="E20" s="27" t="s">
        <v>1251</v>
      </c>
      <c r="F20" s="35" t="s">
        <v>1252</v>
      </c>
      <c r="G20" s="16" t="s">
        <v>1023</v>
      </c>
      <c r="H20" s="17" t="s">
        <v>149</v>
      </c>
      <c r="I20" s="17" t="s">
        <v>170</v>
      </c>
      <c r="J20" s="17" t="s">
        <v>57</v>
      </c>
      <c r="K20" s="17"/>
      <c r="L20" s="2" t="s">
        <v>176</v>
      </c>
      <c r="M20" s="2"/>
      <c r="N20" s="17" t="s">
        <v>1253</v>
      </c>
      <c r="O20" s="17" t="s">
        <v>940</v>
      </c>
      <c r="P20" s="17" t="s">
        <v>815</v>
      </c>
      <c r="Q20" s="17" t="s">
        <v>1254</v>
      </c>
      <c r="R20" s="2" t="e">
        <v>#N/A</v>
      </c>
      <c r="S20" s="5"/>
      <c r="T20" s="6" t="e">
        <v>#N/A</v>
      </c>
      <c r="U20" s="37" t="e">
        <v>#N/A</v>
      </c>
      <c r="V20" s="2" t="s">
        <v>36</v>
      </c>
      <c r="W20" s="17" t="s">
        <v>175</v>
      </c>
      <c r="X20" s="5"/>
      <c r="Y20" s="2"/>
      <c r="Z20" s="2"/>
      <c r="AA20" s="2"/>
      <c r="AB20" s="2"/>
      <c r="AC20" s="2"/>
      <c r="AD20" s="2"/>
      <c r="AE20" s="1" t="s">
        <v>1255</v>
      </c>
      <c r="AF20" s="110" t="s">
        <v>1256</v>
      </c>
      <c r="AG20" s="163">
        <v>18825</v>
      </c>
    </row>
    <row r="21" spans="1:34" ht="81" customHeight="1">
      <c r="A21" s="17">
        <v>15</v>
      </c>
      <c r="B21" s="16">
        <v>17058121</v>
      </c>
      <c r="C21" s="103" t="s">
        <v>998</v>
      </c>
      <c r="D21" s="104" t="s">
        <v>67</v>
      </c>
      <c r="E21" s="27"/>
      <c r="F21" s="102" t="s">
        <v>999</v>
      </c>
      <c r="G21" s="16" t="s">
        <v>871</v>
      </c>
      <c r="H21" s="17" t="s">
        <v>55</v>
      </c>
      <c r="I21" s="17" t="s">
        <v>170</v>
      </c>
      <c r="J21" s="17" t="s">
        <v>151</v>
      </c>
      <c r="K21" s="17"/>
      <c r="L21" s="2" t="s">
        <v>42</v>
      </c>
      <c r="M21" s="2"/>
      <c r="N21" s="17" t="s">
        <v>1000</v>
      </c>
      <c r="O21" s="17" t="s">
        <v>941</v>
      </c>
      <c r="P21" s="17" t="s">
        <v>1001</v>
      </c>
      <c r="Q21" s="17" t="s">
        <v>1002</v>
      </c>
      <c r="R21" s="2"/>
      <c r="S21" s="5"/>
      <c r="T21" s="6"/>
      <c r="U21" s="37"/>
      <c r="V21" s="2" t="s">
        <v>36</v>
      </c>
      <c r="W21" s="17" t="s">
        <v>156</v>
      </c>
      <c r="X21" s="5"/>
      <c r="Y21" s="2"/>
      <c r="Z21" s="2"/>
      <c r="AA21" s="2"/>
      <c r="AB21" s="2"/>
      <c r="AC21" s="2"/>
      <c r="AD21" s="2"/>
      <c r="AE21" s="1" t="s">
        <v>1003</v>
      </c>
      <c r="AF21" s="110" t="s">
        <v>1004</v>
      </c>
      <c r="AG21" s="163">
        <v>6675</v>
      </c>
    </row>
    <row r="22" spans="1:34" ht="81" customHeight="1">
      <c r="A22" s="17">
        <v>16</v>
      </c>
      <c r="B22" s="16">
        <v>17058342</v>
      </c>
      <c r="C22" s="103" t="s">
        <v>245</v>
      </c>
      <c r="D22" s="104" t="s">
        <v>1366</v>
      </c>
      <c r="E22" s="27"/>
      <c r="F22" s="35" t="s">
        <v>1367</v>
      </c>
      <c r="G22" s="16" t="s">
        <v>205</v>
      </c>
      <c r="H22" s="17" t="s">
        <v>149</v>
      </c>
      <c r="I22" s="17" t="s">
        <v>170</v>
      </c>
      <c r="J22" s="17" t="s">
        <v>151</v>
      </c>
      <c r="K22" s="17"/>
      <c r="L22" s="2" t="s">
        <v>798</v>
      </c>
      <c r="M22" s="2"/>
      <c r="N22" s="17" t="s">
        <v>1368</v>
      </c>
      <c r="O22" s="17" t="s">
        <v>1094</v>
      </c>
      <c r="P22" s="17" t="s">
        <v>1369</v>
      </c>
      <c r="Q22" s="17" t="s">
        <v>1370</v>
      </c>
      <c r="R22" s="2"/>
      <c r="S22" s="5"/>
      <c r="T22" s="6"/>
      <c r="U22" s="37"/>
      <c r="V22" s="2" t="s">
        <v>36</v>
      </c>
      <c r="W22" s="17" t="s">
        <v>796</v>
      </c>
      <c r="X22" s="5"/>
      <c r="Y22" s="2"/>
      <c r="Z22" s="2"/>
      <c r="AA22" s="2"/>
      <c r="AB22" s="2"/>
      <c r="AC22" s="2"/>
      <c r="AD22" s="2"/>
      <c r="AE22" s="1" t="s">
        <v>1371</v>
      </c>
      <c r="AF22" s="110" t="s">
        <v>1372</v>
      </c>
      <c r="AG22" s="163">
        <v>6675</v>
      </c>
    </row>
    <row r="23" spans="1:34" ht="81" customHeight="1">
      <c r="A23" s="17">
        <v>17</v>
      </c>
      <c r="B23" s="16">
        <v>17058345</v>
      </c>
      <c r="C23" s="103" t="s">
        <v>179</v>
      </c>
      <c r="D23" s="104" t="s">
        <v>392</v>
      </c>
      <c r="E23" s="27" t="s">
        <v>832</v>
      </c>
      <c r="F23" s="35" t="s">
        <v>1139</v>
      </c>
      <c r="G23" s="16" t="s">
        <v>205</v>
      </c>
      <c r="H23" s="17" t="s">
        <v>149</v>
      </c>
      <c r="I23" s="17" t="s">
        <v>170</v>
      </c>
      <c r="J23" s="17" t="s">
        <v>151</v>
      </c>
      <c r="K23" s="17"/>
      <c r="L23" s="2" t="s">
        <v>176</v>
      </c>
      <c r="M23" s="2"/>
      <c r="N23" s="17" t="s">
        <v>1140</v>
      </c>
      <c r="O23" s="17" t="s">
        <v>1141</v>
      </c>
      <c r="P23" s="17" t="s">
        <v>220</v>
      </c>
      <c r="Q23" s="17" t="s">
        <v>1142</v>
      </c>
      <c r="R23" s="2"/>
      <c r="S23" s="5"/>
      <c r="T23" s="6"/>
      <c r="U23" s="37"/>
      <c r="V23" s="2" t="s">
        <v>36</v>
      </c>
      <c r="W23" s="17" t="s">
        <v>796</v>
      </c>
      <c r="X23" s="5"/>
      <c r="Y23" s="2"/>
      <c r="Z23" s="2"/>
      <c r="AA23" s="2"/>
      <c r="AB23" s="2"/>
      <c r="AC23" s="2"/>
      <c r="AD23" s="2"/>
      <c r="AE23" s="1" t="s">
        <v>1143</v>
      </c>
      <c r="AF23" s="110" t="s">
        <v>1144</v>
      </c>
      <c r="AG23" s="163">
        <v>6675</v>
      </c>
      <c r="AH23" s="5"/>
    </row>
    <row r="24" spans="1:34" ht="103.5" customHeight="1">
      <c r="A24" s="17">
        <v>18</v>
      </c>
      <c r="B24" s="16">
        <v>17058355</v>
      </c>
      <c r="C24" s="103" t="s">
        <v>1167</v>
      </c>
      <c r="D24" s="104" t="s">
        <v>706</v>
      </c>
      <c r="E24" s="27" t="s">
        <v>1168</v>
      </c>
      <c r="F24" s="35" t="s">
        <v>1169</v>
      </c>
      <c r="G24" s="16" t="s">
        <v>169</v>
      </c>
      <c r="H24" s="17" t="s">
        <v>55</v>
      </c>
      <c r="I24" s="17" t="s">
        <v>170</v>
      </c>
      <c r="J24" s="17" t="s">
        <v>151</v>
      </c>
      <c r="K24" s="17"/>
      <c r="L24" s="2" t="s">
        <v>798</v>
      </c>
      <c r="M24" s="2"/>
      <c r="N24" s="17" t="s">
        <v>1170</v>
      </c>
      <c r="O24" s="17" t="s">
        <v>1171</v>
      </c>
      <c r="P24" s="17" t="s">
        <v>220</v>
      </c>
      <c r="Q24" s="17" t="s">
        <v>1172</v>
      </c>
      <c r="R24" s="2"/>
      <c r="S24" s="5"/>
      <c r="T24" s="6"/>
      <c r="U24" s="37"/>
      <c r="V24" s="2" t="s">
        <v>36</v>
      </c>
      <c r="W24" s="17" t="s">
        <v>796</v>
      </c>
      <c r="X24" s="5"/>
      <c r="Y24" s="2"/>
      <c r="Z24" s="2"/>
      <c r="AA24" s="2"/>
      <c r="AB24" s="2"/>
      <c r="AC24" s="2"/>
      <c r="AD24" s="2"/>
      <c r="AE24" s="1" t="s">
        <v>1173</v>
      </c>
      <c r="AF24" s="110" t="s">
        <v>1174</v>
      </c>
      <c r="AG24" s="163">
        <v>6675</v>
      </c>
    </row>
    <row r="25" spans="1:34" ht="78" customHeight="1">
      <c r="A25" s="17">
        <v>19</v>
      </c>
      <c r="B25" s="16">
        <v>17058129</v>
      </c>
      <c r="C25" s="103" t="s">
        <v>1020</v>
      </c>
      <c r="D25" s="104" t="s">
        <v>1021</v>
      </c>
      <c r="E25" s="27"/>
      <c r="F25" s="35" t="s">
        <v>1022</v>
      </c>
      <c r="G25" s="16" t="s">
        <v>1023</v>
      </c>
      <c r="H25" s="17" t="s">
        <v>149</v>
      </c>
      <c r="I25" s="17" t="s">
        <v>170</v>
      </c>
      <c r="J25" s="17" t="s">
        <v>151</v>
      </c>
      <c r="K25" s="17"/>
      <c r="L25" s="2"/>
      <c r="M25" s="2"/>
      <c r="N25" s="17" t="s">
        <v>1024</v>
      </c>
      <c r="O25" s="17" t="s">
        <v>939</v>
      </c>
      <c r="P25" s="17" t="s">
        <v>1051</v>
      </c>
      <c r="Q25" s="17" t="s">
        <v>1025</v>
      </c>
      <c r="R25" s="2"/>
      <c r="S25" s="5"/>
      <c r="T25" s="6"/>
      <c r="U25" s="37"/>
      <c r="V25" s="2" t="s">
        <v>36</v>
      </c>
      <c r="W25" s="17" t="s">
        <v>156</v>
      </c>
      <c r="X25" s="5"/>
      <c r="Y25" s="2"/>
      <c r="Z25" s="2"/>
      <c r="AA25" s="2"/>
      <c r="AB25" s="2"/>
      <c r="AC25" s="2"/>
      <c r="AD25" s="2"/>
      <c r="AE25" s="1" t="s">
        <v>1026</v>
      </c>
      <c r="AF25" s="110" t="s">
        <v>1027</v>
      </c>
      <c r="AG25" s="163">
        <v>6675</v>
      </c>
    </row>
    <row r="26" spans="1:34" ht="75.75" customHeight="1">
      <c r="A26" s="17">
        <v>20</v>
      </c>
      <c r="B26" s="16">
        <v>17058453</v>
      </c>
      <c r="C26" s="103" t="s">
        <v>1306</v>
      </c>
      <c r="D26" s="104" t="s">
        <v>1307</v>
      </c>
      <c r="E26" s="27" t="s">
        <v>1308</v>
      </c>
      <c r="F26" s="35" t="s">
        <v>1309</v>
      </c>
      <c r="G26" s="16" t="s">
        <v>572</v>
      </c>
      <c r="H26" s="17" t="s">
        <v>149</v>
      </c>
      <c r="I26" s="17" t="s">
        <v>206</v>
      </c>
      <c r="J26" s="17" t="s">
        <v>151</v>
      </c>
      <c r="K26" s="17"/>
      <c r="L26" s="2" t="s">
        <v>1165</v>
      </c>
      <c r="M26" s="2"/>
      <c r="N26" s="17" t="s">
        <v>1310</v>
      </c>
      <c r="O26" s="17" t="s">
        <v>1311</v>
      </c>
      <c r="P26" s="17" t="s">
        <v>1312</v>
      </c>
      <c r="Q26" s="17" t="s">
        <v>1313</v>
      </c>
      <c r="R26" s="2"/>
      <c r="S26" s="5"/>
      <c r="T26" s="6"/>
      <c r="U26" s="37"/>
      <c r="V26" s="2" t="s">
        <v>36</v>
      </c>
      <c r="W26" s="17" t="s">
        <v>796</v>
      </c>
      <c r="X26" s="5"/>
      <c r="Y26" s="2"/>
      <c r="Z26" s="2"/>
      <c r="AA26" s="2"/>
      <c r="AB26" s="2"/>
      <c r="AC26" s="2"/>
      <c r="AD26" s="2"/>
      <c r="AE26" s="1" t="s">
        <v>1314</v>
      </c>
      <c r="AF26" s="110" t="s">
        <v>1315</v>
      </c>
      <c r="AG26" s="163">
        <v>6675</v>
      </c>
    </row>
    <row r="27" spans="1:34" ht="81" customHeight="1">
      <c r="A27" s="17">
        <v>21</v>
      </c>
      <c r="B27" s="16">
        <v>16055116</v>
      </c>
      <c r="C27" s="103" t="s">
        <v>1206</v>
      </c>
      <c r="D27" s="104" t="s">
        <v>117</v>
      </c>
      <c r="E27" s="27" t="s">
        <v>1207</v>
      </c>
      <c r="F27" s="35" t="s">
        <v>1208</v>
      </c>
      <c r="G27" s="16" t="s">
        <v>567</v>
      </c>
      <c r="H27" s="17" t="s">
        <v>55</v>
      </c>
      <c r="I27" s="17" t="s">
        <v>56</v>
      </c>
      <c r="J27" s="17" t="s">
        <v>57</v>
      </c>
      <c r="K27" s="17"/>
      <c r="L27" s="2" t="s">
        <v>42</v>
      </c>
      <c r="M27" s="2"/>
      <c r="N27" s="17" t="s">
        <v>1209</v>
      </c>
      <c r="O27" s="17" t="s">
        <v>542</v>
      </c>
      <c r="P27" s="17" t="s">
        <v>61</v>
      </c>
      <c r="Q27" s="17" t="s">
        <v>1210</v>
      </c>
      <c r="R27" s="2" t="e">
        <v>#N/A</v>
      </c>
      <c r="S27" s="5"/>
      <c r="T27" s="6" t="e">
        <v>#N/A</v>
      </c>
      <c r="U27" s="37" t="e">
        <v>#N/A</v>
      </c>
      <c r="V27" s="2" t="s">
        <v>36</v>
      </c>
      <c r="W27" s="17" t="s">
        <v>63</v>
      </c>
      <c r="X27" s="5"/>
      <c r="Y27" s="2"/>
      <c r="Z27" s="2"/>
      <c r="AA27" s="2"/>
      <c r="AB27" s="2"/>
      <c r="AC27" s="2"/>
      <c r="AD27" s="2"/>
      <c r="AE27" s="1" t="s">
        <v>1211</v>
      </c>
      <c r="AF27" s="110" t="s">
        <v>1212</v>
      </c>
      <c r="AG27" s="163">
        <v>18825</v>
      </c>
    </row>
    <row r="28" spans="1:34" ht="87" customHeight="1">
      <c r="A28" s="17">
        <v>22</v>
      </c>
      <c r="B28" s="16">
        <v>17058365</v>
      </c>
      <c r="C28" s="103" t="s">
        <v>1213</v>
      </c>
      <c r="D28" s="104" t="s">
        <v>117</v>
      </c>
      <c r="E28" s="27" t="s">
        <v>1214</v>
      </c>
      <c r="F28" s="35" t="s">
        <v>1215</v>
      </c>
      <c r="G28" s="16" t="s">
        <v>576</v>
      </c>
      <c r="H28" s="17" t="s">
        <v>149</v>
      </c>
      <c r="I28" s="17" t="s">
        <v>170</v>
      </c>
      <c r="J28" s="17" t="s">
        <v>151</v>
      </c>
      <c r="K28" s="17"/>
      <c r="L28" s="2" t="s">
        <v>798</v>
      </c>
      <c r="M28" s="2"/>
      <c r="N28" s="17" t="s">
        <v>1216</v>
      </c>
      <c r="O28" s="17" t="s">
        <v>1217</v>
      </c>
      <c r="P28" s="17" t="s">
        <v>815</v>
      </c>
      <c r="Q28" s="17" t="s">
        <v>1218</v>
      </c>
      <c r="R28" s="2"/>
      <c r="S28" s="5"/>
      <c r="T28" s="6"/>
      <c r="U28" s="37"/>
      <c r="V28" s="2" t="s">
        <v>36</v>
      </c>
      <c r="W28" s="17" t="s">
        <v>796</v>
      </c>
      <c r="X28" s="5"/>
      <c r="Y28" s="2"/>
      <c r="Z28" s="2"/>
      <c r="AA28" s="2"/>
      <c r="AB28" s="2"/>
      <c r="AC28" s="2"/>
      <c r="AD28" s="2"/>
      <c r="AE28" s="1" t="s">
        <v>1219</v>
      </c>
      <c r="AF28" s="110" t="s">
        <v>1220</v>
      </c>
      <c r="AG28" s="163">
        <v>6675</v>
      </c>
    </row>
    <row r="29" spans="1:34" ht="78" customHeight="1">
      <c r="A29" s="17">
        <v>23</v>
      </c>
      <c r="B29" s="16"/>
      <c r="C29" s="103" t="s">
        <v>290</v>
      </c>
      <c r="D29" s="104" t="s">
        <v>354</v>
      </c>
      <c r="E29" s="27"/>
      <c r="F29" s="35" t="s">
        <v>1243</v>
      </c>
      <c r="G29" s="16" t="s">
        <v>576</v>
      </c>
      <c r="H29" s="17" t="s">
        <v>55</v>
      </c>
      <c r="I29" s="17" t="s">
        <v>206</v>
      </c>
      <c r="J29" s="17" t="s">
        <v>1126</v>
      </c>
      <c r="K29" s="17"/>
      <c r="L29" s="2"/>
      <c r="M29" s="2"/>
      <c r="N29" s="17" t="s">
        <v>1244</v>
      </c>
      <c r="O29" s="17" t="s">
        <v>1245</v>
      </c>
      <c r="P29" s="17" t="s">
        <v>61</v>
      </c>
      <c r="Q29" s="17" t="s">
        <v>1246</v>
      </c>
      <c r="R29" s="2"/>
      <c r="S29" s="5"/>
      <c r="T29" s="6"/>
      <c r="U29" s="37"/>
      <c r="V29" s="2" t="s">
        <v>36</v>
      </c>
      <c r="W29" s="17" t="s">
        <v>1166</v>
      </c>
      <c r="X29" s="5"/>
      <c r="Y29" s="2"/>
      <c r="Z29" s="2"/>
      <c r="AA29" s="2"/>
      <c r="AB29" s="2"/>
      <c r="AC29" s="2"/>
      <c r="AD29" s="2"/>
      <c r="AE29" s="1" t="s">
        <v>1247</v>
      </c>
      <c r="AF29" s="110" t="s">
        <v>1248</v>
      </c>
      <c r="AG29" s="163"/>
    </row>
    <row r="30" spans="1:34" ht="79.5" customHeight="1">
      <c r="A30" s="17">
        <v>24</v>
      </c>
      <c r="B30" s="16">
        <v>17058131</v>
      </c>
      <c r="C30" s="103" t="s">
        <v>1040</v>
      </c>
      <c r="D30" s="104" t="s">
        <v>161</v>
      </c>
      <c r="E30" s="27"/>
      <c r="F30" s="35" t="s">
        <v>870</v>
      </c>
      <c r="G30" s="16" t="s">
        <v>205</v>
      </c>
      <c r="H30" s="17" t="s">
        <v>55</v>
      </c>
      <c r="I30" s="17" t="s">
        <v>170</v>
      </c>
      <c r="J30" s="17" t="s">
        <v>151</v>
      </c>
      <c r="K30" s="17"/>
      <c r="L30" s="2" t="s">
        <v>42</v>
      </c>
      <c r="M30" s="2"/>
      <c r="N30" s="17" t="s">
        <v>1041</v>
      </c>
      <c r="O30" s="17" t="s">
        <v>872</v>
      </c>
      <c r="P30" s="17" t="s">
        <v>154</v>
      </c>
      <c r="Q30" s="17" t="s">
        <v>1042</v>
      </c>
      <c r="R30" s="2"/>
      <c r="S30" s="5"/>
      <c r="T30" s="6"/>
      <c r="U30" s="37"/>
      <c r="V30" s="2" t="s">
        <v>36</v>
      </c>
      <c r="W30" s="17" t="s">
        <v>156</v>
      </c>
      <c r="X30" s="5"/>
      <c r="Y30" s="2"/>
      <c r="Z30" s="2"/>
      <c r="AA30" s="2"/>
      <c r="AB30" s="2"/>
      <c r="AC30" s="2"/>
      <c r="AD30" s="2"/>
      <c r="AE30" s="1" t="s">
        <v>1047</v>
      </c>
      <c r="AF30" s="110" t="s">
        <v>1048</v>
      </c>
      <c r="AG30" s="163">
        <v>6675</v>
      </c>
    </row>
    <row r="31" spans="1:34" ht="78" customHeight="1">
      <c r="A31" s="17">
        <v>25</v>
      </c>
      <c r="B31" s="16">
        <v>17058375</v>
      </c>
      <c r="C31" s="103" t="s">
        <v>1175</v>
      </c>
      <c r="D31" s="104" t="s">
        <v>55</v>
      </c>
      <c r="E31" s="27" t="s">
        <v>1177</v>
      </c>
      <c r="F31" s="35" t="s">
        <v>1176</v>
      </c>
      <c r="G31" s="16" t="s">
        <v>1178</v>
      </c>
      <c r="H31" s="17" t="s">
        <v>55</v>
      </c>
      <c r="I31" s="17" t="s">
        <v>170</v>
      </c>
      <c r="J31" s="17" t="s">
        <v>151</v>
      </c>
      <c r="K31" s="17"/>
      <c r="L31" s="2" t="s">
        <v>798</v>
      </c>
      <c r="M31" s="2"/>
      <c r="N31" s="17" t="s">
        <v>1179</v>
      </c>
      <c r="O31" s="17" t="s">
        <v>1180</v>
      </c>
      <c r="P31" s="17" t="s">
        <v>220</v>
      </c>
      <c r="Q31" s="17" t="s">
        <v>1181</v>
      </c>
      <c r="R31" s="2"/>
      <c r="S31" s="5"/>
      <c r="T31" s="6"/>
      <c r="U31" s="37"/>
      <c r="V31" s="2" t="s">
        <v>36</v>
      </c>
      <c r="W31" s="17" t="s">
        <v>796</v>
      </c>
      <c r="X31" s="5"/>
      <c r="Y31" s="2"/>
      <c r="Z31" s="2"/>
      <c r="AA31" s="2"/>
      <c r="AB31" s="2"/>
      <c r="AC31" s="2"/>
      <c r="AD31" s="2"/>
      <c r="AE31" s="1" t="s">
        <v>1182</v>
      </c>
      <c r="AF31" s="110" t="s">
        <v>1183</v>
      </c>
      <c r="AG31" s="163">
        <v>6675</v>
      </c>
    </row>
    <row r="32" spans="1:34" ht="87.75" customHeight="1">
      <c r="A32" s="17">
        <v>26</v>
      </c>
      <c r="B32" s="16">
        <v>16055377</v>
      </c>
      <c r="C32" s="103" t="s">
        <v>1285</v>
      </c>
      <c r="D32" s="104" t="s">
        <v>55</v>
      </c>
      <c r="E32" s="27" t="s">
        <v>1286</v>
      </c>
      <c r="F32" s="35" t="s">
        <v>1287</v>
      </c>
      <c r="G32" s="16" t="s">
        <v>148</v>
      </c>
      <c r="H32" s="17" t="s">
        <v>55</v>
      </c>
      <c r="I32" s="17" t="s">
        <v>170</v>
      </c>
      <c r="J32" s="17" t="s">
        <v>57</v>
      </c>
      <c r="K32" s="17" t="s">
        <v>58</v>
      </c>
      <c r="L32" s="2"/>
      <c r="M32" s="2"/>
      <c r="N32" s="17" t="s">
        <v>1288</v>
      </c>
      <c r="O32" s="17" t="s">
        <v>831</v>
      </c>
      <c r="P32" s="17" t="s">
        <v>815</v>
      </c>
      <c r="Q32" s="17" t="s">
        <v>1289</v>
      </c>
      <c r="R32" s="2" t="e">
        <v>#N/A</v>
      </c>
      <c r="S32" s="5"/>
      <c r="T32" s="6" t="e">
        <v>#N/A</v>
      </c>
      <c r="U32" s="37" t="e">
        <v>#N/A</v>
      </c>
      <c r="V32" s="2" t="s">
        <v>36</v>
      </c>
      <c r="W32" s="17" t="s">
        <v>175</v>
      </c>
      <c r="X32" s="5"/>
      <c r="Y32" s="2"/>
      <c r="Z32" s="2"/>
      <c r="AA32" s="2"/>
      <c r="AB32" s="2"/>
      <c r="AC32" s="2"/>
      <c r="AD32" s="2"/>
      <c r="AE32" s="1" t="s">
        <v>1290</v>
      </c>
      <c r="AF32" s="110" t="s">
        <v>1291</v>
      </c>
      <c r="AG32" s="163">
        <v>18825</v>
      </c>
    </row>
    <row r="33" spans="1:34" ht="78" customHeight="1">
      <c r="A33" s="17">
        <v>27</v>
      </c>
      <c r="B33" s="16">
        <v>17058264</v>
      </c>
      <c r="C33" s="103" t="s">
        <v>1271</v>
      </c>
      <c r="D33" s="104" t="s">
        <v>282</v>
      </c>
      <c r="E33" s="27" t="s">
        <v>1272</v>
      </c>
      <c r="F33" s="35" t="s">
        <v>1273</v>
      </c>
      <c r="G33" s="16" t="s">
        <v>576</v>
      </c>
      <c r="H33" s="17" t="s">
        <v>149</v>
      </c>
      <c r="I33" s="17" t="s">
        <v>150</v>
      </c>
      <c r="J33" s="17" t="s">
        <v>151</v>
      </c>
      <c r="K33" s="17"/>
      <c r="L33" s="2" t="s">
        <v>325</v>
      </c>
      <c r="M33" s="2"/>
      <c r="N33" s="17" t="s">
        <v>1274</v>
      </c>
      <c r="O33" s="17" t="s">
        <v>533</v>
      </c>
      <c r="P33" s="17" t="s">
        <v>154</v>
      </c>
      <c r="Q33" s="17" t="s">
        <v>1275</v>
      </c>
      <c r="R33" s="2"/>
      <c r="S33" s="5"/>
      <c r="T33" s="6"/>
      <c r="U33" s="37"/>
      <c r="V33" s="2" t="s">
        <v>36</v>
      </c>
      <c r="W33" s="17" t="s">
        <v>796</v>
      </c>
      <c r="X33" s="5"/>
      <c r="Y33" s="2"/>
      <c r="Z33" s="2"/>
      <c r="AA33" s="2"/>
      <c r="AB33" s="2"/>
      <c r="AC33" s="2"/>
      <c r="AD33" s="2"/>
      <c r="AE33" s="1" t="s">
        <v>1276</v>
      </c>
      <c r="AF33" s="110" t="s">
        <v>1277</v>
      </c>
      <c r="AG33" s="163" t="s">
        <v>1164</v>
      </c>
    </row>
    <row r="34" spans="1:34" ht="92.25" customHeight="1">
      <c r="A34" s="17">
        <v>28</v>
      </c>
      <c r="B34" s="16">
        <v>17058139</v>
      </c>
      <c r="C34" s="103" t="s">
        <v>1075</v>
      </c>
      <c r="D34" s="104" t="s">
        <v>1076</v>
      </c>
      <c r="E34" s="27"/>
      <c r="F34" s="35" t="s">
        <v>1077</v>
      </c>
      <c r="G34" s="16" t="s">
        <v>169</v>
      </c>
      <c r="H34" s="17" t="s">
        <v>55</v>
      </c>
      <c r="I34" s="17" t="s">
        <v>170</v>
      </c>
      <c r="J34" s="17" t="s">
        <v>151</v>
      </c>
      <c r="K34" s="17"/>
      <c r="L34" s="2"/>
      <c r="M34" s="2"/>
      <c r="N34" s="17" t="s">
        <v>1078</v>
      </c>
      <c r="O34" s="17" t="s">
        <v>667</v>
      </c>
      <c r="P34" s="17" t="s">
        <v>154</v>
      </c>
      <c r="Q34" s="17" t="s">
        <v>1079</v>
      </c>
      <c r="R34" s="2"/>
      <c r="S34" s="2"/>
      <c r="T34" s="6"/>
      <c r="U34" s="37"/>
      <c r="V34" s="2" t="s">
        <v>36</v>
      </c>
      <c r="W34" s="17" t="s">
        <v>156</v>
      </c>
      <c r="X34" s="5"/>
      <c r="Y34" s="2"/>
      <c r="Z34" s="2"/>
      <c r="AA34" s="2"/>
      <c r="AB34" s="2"/>
      <c r="AC34" s="2"/>
      <c r="AD34" s="2"/>
      <c r="AE34" s="1" t="s">
        <v>1080</v>
      </c>
      <c r="AF34" s="110" t="s">
        <v>1081</v>
      </c>
      <c r="AG34" s="163">
        <v>6675</v>
      </c>
    </row>
    <row r="35" spans="1:34" ht="104.25" customHeight="1">
      <c r="A35" s="17">
        <v>29</v>
      </c>
      <c r="B35" s="16">
        <v>16055271</v>
      </c>
      <c r="C35" s="103" t="s">
        <v>1228</v>
      </c>
      <c r="D35" s="104" t="s">
        <v>1229</v>
      </c>
      <c r="E35" s="27" t="s">
        <v>1230</v>
      </c>
      <c r="F35" s="35" t="s">
        <v>1231</v>
      </c>
      <c r="G35" s="16" t="s">
        <v>205</v>
      </c>
      <c r="H35" s="17" t="s">
        <v>55</v>
      </c>
      <c r="I35" s="17" t="s">
        <v>150</v>
      </c>
      <c r="J35" s="17" t="s">
        <v>57</v>
      </c>
      <c r="K35" s="17" t="s">
        <v>321</v>
      </c>
      <c r="L35" s="2"/>
      <c r="M35" s="2"/>
      <c r="N35" s="17" t="s">
        <v>1232</v>
      </c>
      <c r="O35" s="17" t="s">
        <v>874</v>
      </c>
      <c r="P35" s="17" t="s">
        <v>1051</v>
      </c>
      <c r="Q35" s="17" t="s">
        <v>1233</v>
      </c>
      <c r="R35" s="2" t="e">
        <v>#N/A</v>
      </c>
      <c r="S35" s="5"/>
      <c r="T35" s="6" t="e">
        <v>#N/A</v>
      </c>
      <c r="U35" s="37" t="e">
        <v>#N/A</v>
      </c>
      <c r="V35" s="2" t="s">
        <v>36</v>
      </c>
      <c r="W35" s="17" t="s">
        <v>175</v>
      </c>
      <c r="X35" s="5"/>
      <c r="Y35" s="2"/>
      <c r="Z35" s="2"/>
      <c r="AA35" s="2"/>
      <c r="AB35" s="2"/>
      <c r="AC35" s="2"/>
      <c r="AD35" s="2"/>
      <c r="AE35" s="1" t="s">
        <v>1234</v>
      </c>
      <c r="AF35" s="110" t="s">
        <v>1235</v>
      </c>
      <c r="AG35" s="163">
        <f>6075+12750</f>
        <v>18825</v>
      </c>
    </row>
    <row r="36" spans="1:34" ht="83.25" customHeight="1">
      <c r="A36" s="17">
        <v>30</v>
      </c>
      <c r="B36" s="16">
        <v>17058461</v>
      </c>
      <c r="C36" s="103" t="s">
        <v>1191</v>
      </c>
      <c r="D36" s="104" t="s">
        <v>1192</v>
      </c>
      <c r="E36" s="27" t="s">
        <v>1193</v>
      </c>
      <c r="F36" s="35" t="s">
        <v>1194</v>
      </c>
      <c r="G36" s="16" t="s">
        <v>169</v>
      </c>
      <c r="H36" s="17" t="s">
        <v>149</v>
      </c>
      <c r="I36" s="17" t="s">
        <v>206</v>
      </c>
      <c r="J36" s="17" t="s">
        <v>151</v>
      </c>
      <c r="K36" s="17"/>
      <c r="L36" s="2" t="s">
        <v>1165</v>
      </c>
      <c r="M36" s="2"/>
      <c r="N36" s="17" t="s">
        <v>1195</v>
      </c>
      <c r="O36" s="17" t="s">
        <v>759</v>
      </c>
      <c r="P36" s="17" t="s">
        <v>61</v>
      </c>
      <c r="Q36" s="17" t="s">
        <v>1196</v>
      </c>
      <c r="R36" s="2"/>
      <c r="S36" s="5"/>
      <c r="T36" s="6"/>
      <c r="U36" s="37"/>
      <c r="V36" s="2" t="s">
        <v>36</v>
      </c>
      <c r="W36" s="17" t="s">
        <v>796</v>
      </c>
      <c r="X36" s="5"/>
      <c r="Y36" s="2"/>
      <c r="Z36" s="2"/>
      <c r="AA36" s="2"/>
      <c r="AB36" s="2"/>
      <c r="AC36" s="2"/>
      <c r="AD36" s="2"/>
      <c r="AE36" s="1" t="s">
        <v>1197</v>
      </c>
      <c r="AF36" s="110" t="s">
        <v>1198</v>
      </c>
      <c r="AG36" s="163">
        <v>6675</v>
      </c>
    </row>
    <row r="37" spans="1:34" ht="93" customHeight="1">
      <c r="A37" s="17">
        <v>31</v>
      </c>
      <c r="B37" s="16">
        <v>17058391</v>
      </c>
      <c r="C37" s="103" t="s">
        <v>1199</v>
      </c>
      <c r="D37" s="104" t="s">
        <v>184</v>
      </c>
      <c r="E37" s="27" t="s">
        <v>1200</v>
      </c>
      <c r="F37" s="35" t="s">
        <v>1201</v>
      </c>
      <c r="G37" s="16" t="s">
        <v>54</v>
      </c>
      <c r="H37" s="17" t="s">
        <v>149</v>
      </c>
      <c r="I37" s="17" t="s">
        <v>170</v>
      </c>
      <c r="J37" s="17" t="s">
        <v>151</v>
      </c>
      <c r="K37" s="17"/>
      <c r="L37" s="2" t="s">
        <v>798</v>
      </c>
      <c r="M37" s="2"/>
      <c r="N37" s="17" t="s">
        <v>1202</v>
      </c>
      <c r="O37" s="17" t="s">
        <v>1010</v>
      </c>
      <c r="P37" s="17" t="s">
        <v>873</v>
      </c>
      <c r="Q37" s="17" t="s">
        <v>1203</v>
      </c>
      <c r="R37" s="2"/>
      <c r="S37" s="5"/>
      <c r="T37" s="6"/>
      <c r="U37" s="37"/>
      <c r="V37" s="2" t="s">
        <v>36</v>
      </c>
      <c r="W37" s="17" t="s">
        <v>796</v>
      </c>
      <c r="X37" s="5"/>
      <c r="Y37" s="2"/>
      <c r="Z37" s="2"/>
      <c r="AA37" s="2"/>
      <c r="AB37" s="2"/>
      <c r="AC37" s="2"/>
      <c r="AD37" s="2"/>
      <c r="AE37" s="1" t="s">
        <v>1204</v>
      </c>
      <c r="AF37" s="110" t="s">
        <v>1205</v>
      </c>
      <c r="AG37" s="163">
        <v>6675</v>
      </c>
    </row>
    <row r="38" spans="1:34" ht="79.5" customHeight="1">
      <c r="A38" s="17">
        <v>32</v>
      </c>
      <c r="B38" s="16"/>
      <c r="C38" s="103" t="s">
        <v>39</v>
      </c>
      <c r="D38" s="104" t="s">
        <v>184</v>
      </c>
      <c r="E38" s="27"/>
      <c r="F38" s="35" t="s">
        <v>1354</v>
      </c>
      <c r="G38" s="16" t="s">
        <v>169</v>
      </c>
      <c r="H38" s="17" t="s">
        <v>55</v>
      </c>
      <c r="I38" s="17" t="s">
        <v>170</v>
      </c>
      <c r="J38" s="17" t="s">
        <v>1126</v>
      </c>
      <c r="K38" s="17"/>
      <c r="L38" s="2" t="s">
        <v>42</v>
      </c>
      <c r="M38" s="2"/>
      <c r="N38" s="17" t="s">
        <v>1355</v>
      </c>
      <c r="O38" s="17" t="s">
        <v>1356</v>
      </c>
      <c r="P38" s="17" t="s">
        <v>232</v>
      </c>
      <c r="Q38" s="17" t="s">
        <v>1357</v>
      </c>
      <c r="R38" s="2"/>
      <c r="S38" s="5"/>
      <c r="T38" s="6"/>
      <c r="U38" s="37"/>
      <c r="V38" s="2" t="s">
        <v>36</v>
      </c>
      <c r="W38" s="17" t="s">
        <v>1166</v>
      </c>
      <c r="X38" s="5"/>
      <c r="Y38" s="2"/>
      <c r="Z38" s="2"/>
      <c r="AA38" s="2"/>
      <c r="AB38" s="2"/>
      <c r="AC38" s="2"/>
      <c r="AD38" s="2"/>
      <c r="AE38" s="1" t="s">
        <v>1358</v>
      </c>
      <c r="AF38" s="110" t="s">
        <v>1359</v>
      </c>
      <c r="AG38" s="163"/>
      <c r="AH38" s="4" t="s">
        <v>1221</v>
      </c>
    </row>
    <row r="39" spans="1:34" ht="63" customHeight="1">
      <c r="A39" s="17">
        <v>33</v>
      </c>
      <c r="B39" s="16">
        <v>17058300</v>
      </c>
      <c r="C39" s="103" t="s">
        <v>1394</v>
      </c>
      <c r="D39" s="104" t="s">
        <v>184</v>
      </c>
      <c r="E39" s="27" t="s">
        <v>1395</v>
      </c>
      <c r="F39" s="35" t="s">
        <v>1396</v>
      </c>
      <c r="G39" s="16" t="s">
        <v>472</v>
      </c>
      <c r="H39" s="17" t="s">
        <v>55</v>
      </c>
      <c r="I39" s="17" t="s">
        <v>425</v>
      </c>
      <c r="J39" s="17" t="s">
        <v>151</v>
      </c>
      <c r="K39" s="17"/>
      <c r="L39" s="2" t="s">
        <v>457</v>
      </c>
      <c r="M39" s="2"/>
      <c r="N39" s="17" t="s">
        <v>1397</v>
      </c>
      <c r="O39" s="17" t="s">
        <v>1398</v>
      </c>
      <c r="P39" s="17" t="s">
        <v>154</v>
      </c>
      <c r="Q39" s="17" t="s">
        <v>1399</v>
      </c>
      <c r="R39" s="2"/>
      <c r="S39" s="5"/>
      <c r="T39" s="6"/>
      <c r="U39" s="37"/>
      <c r="V39" s="2" t="s">
        <v>36</v>
      </c>
      <c r="W39" s="17" t="s">
        <v>796</v>
      </c>
      <c r="X39" s="5"/>
      <c r="Y39" s="2"/>
      <c r="Z39" s="2"/>
      <c r="AA39" s="2"/>
      <c r="AB39" s="2"/>
      <c r="AC39" s="2"/>
      <c r="AD39" s="2"/>
      <c r="AE39" s="1" t="s">
        <v>1400</v>
      </c>
      <c r="AF39" s="110" t="s">
        <v>1401</v>
      </c>
      <c r="AG39" s="163">
        <v>6675</v>
      </c>
    </row>
    <row r="40" spans="1:34" ht="83.25" customHeight="1">
      <c r="A40" s="17">
        <v>34</v>
      </c>
      <c r="B40" s="16">
        <v>17058144</v>
      </c>
      <c r="C40" s="103" t="s">
        <v>1034</v>
      </c>
      <c r="D40" s="104" t="s">
        <v>184</v>
      </c>
      <c r="E40" s="27"/>
      <c r="F40" s="35" t="s">
        <v>1035</v>
      </c>
      <c r="G40" s="16" t="s">
        <v>205</v>
      </c>
      <c r="H40" s="17" t="s">
        <v>55</v>
      </c>
      <c r="I40" s="17" t="s">
        <v>170</v>
      </c>
      <c r="J40" s="17" t="s">
        <v>151</v>
      </c>
      <c r="K40" s="17"/>
      <c r="L40" s="2" t="s">
        <v>42</v>
      </c>
      <c r="M40" s="2"/>
      <c r="N40" s="17" t="s">
        <v>1036</v>
      </c>
      <c r="O40" s="17" t="s">
        <v>940</v>
      </c>
      <c r="P40" s="17" t="s">
        <v>154</v>
      </c>
      <c r="Q40" s="17" t="s">
        <v>1037</v>
      </c>
      <c r="R40" s="2"/>
      <c r="S40" s="5"/>
      <c r="T40" s="6"/>
      <c r="U40" s="37"/>
      <c r="V40" s="2" t="s">
        <v>36</v>
      </c>
      <c r="W40" s="17" t="s">
        <v>156</v>
      </c>
      <c r="X40" s="5"/>
      <c r="Y40" s="2"/>
      <c r="Z40" s="2"/>
      <c r="AA40" s="2"/>
      <c r="AB40" s="2"/>
      <c r="AC40" s="2"/>
      <c r="AD40" s="2"/>
      <c r="AE40" s="1" t="s">
        <v>1038</v>
      </c>
      <c r="AF40" s="110" t="s">
        <v>1039</v>
      </c>
      <c r="AG40" s="163">
        <v>6675</v>
      </c>
    </row>
    <row r="41" spans="1:34" ht="84.75" customHeight="1">
      <c r="A41" s="17">
        <v>35</v>
      </c>
      <c r="B41" s="16">
        <v>17058392</v>
      </c>
      <c r="C41" s="103" t="s">
        <v>701</v>
      </c>
      <c r="D41" s="104" t="s">
        <v>184</v>
      </c>
      <c r="E41" s="27" t="s">
        <v>1116</v>
      </c>
      <c r="F41" s="35" t="s">
        <v>1117</v>
      </c>
      <c r="G41" s="16" t="s">
        <v>1118</v>
      </c>
      <c r="H41" s="17" t="s">
        <v>149</v>
      </c>
      <c r="I41" s="17" t="s">
        <v>170</v>
      </c>
      <c r="J41" s="17" t="s">
        <v>151</v>
      </c>
      <c r="K41" s="17"/>
      <c r="L41" s="2"/>
      <c r="M41" s="2"/>
      <c r="N41" s="17" t="s">
        <v>1119</v>
      </c>
      <c r="O41" s="17" t="s">
        <v>939</v>
      </c>
      <c r="P41" s="17" t="s">
        <v>220</v>
      </c>
      <c r="Q41" s="17" t="s">
        <v>1120</v>
      </c>
      <c r="R41" s="2"/>
      <c r="S41" s="2"/>
      <c r="T41" s="6"/>
      <c r="U41" s="37"/>
      <c r="V41" s="2" t="s">
        <v>36</v>
      </c>
      <c r="W41" s="17" t="s">
        <v>796</v>
      </c>
      <c r="X41" s="5"/>
      <c r="Y41" s="2"/>
      <c r="Z41" s="2"/>
      <c r="AA41" s="2"/>
      <c r="AB41" s="2"/>
      <c r="AC41" s="2"/>
      <c r="AD41" s="2"/>
      <c r="AE41" s="1" t="s">
        <v>1121</v>
      </c>
      <c r="AF41" s="110" t="s">
        <v>1122</v>
      </c>
      <c r="AG41" s="163">
        <v>6675</v>
      </c>
    </row>
    <row r="42" spans="1:34" ht="63" customHeight="1">
      <c r="A42" s="17">
        <v>36</v>
      </c>
      <c r="B42" s="16">
        <v>17058398</v>
      </c>
      <c r="C42" s="103" t="s">
        <v>1360</v>
      </c>
      <c r="D42" s="104" t="s">
        <v>202</v>
      </c>
      <c r="E42" s="27"/>
      <c r="F42" s="35" t="s">
        <v>1361</v>
      </c>
      <c r="G42" s="16" t="s">
        <v>205</v>
      </c>
      <c r="H42" s="17" t="s">
        <v>55</v>
      </c>
      <c r="I42" s="17" t="s">
        <v>170</v>
      </c>
      <c r="J42" s="17" t="s">
        <v>151</v>
      </c>
      <c r="K42" s="17"/>
      <c r="L42" s="2"/>
      <c r="M42" s="2"/>
      <c r="N42" s="17" t="s">
        <v>1362</v>
      </c>
      <c r="O42" s="17" t="s">
        <v>1335</v>
      </c>
      <c r="P42" s="17" t="s">
        <v>220</v>
      </c>
      <c r="Q42" s="17" t="s">
        <v>1363</v>
      </c>
      <c r="R42" s="2"/>
      <c r="S42" s="5"/>
      <c r="T42" s="6"/>
      <c r="U42" s="37"/>
      <c r="V42" s="17" t="s">
        <v>36</v>
      </c>
      <c r="W42" s="17" t="s">
        <v>796</v>
      </c>
      <c r="X42" s="5"/>
      <c r="Y42" s="2"/>
      <c r="Z42" s="2"/>
      <c r="AA42" s="2"/>
      <c r="AB42" s="2"/>
      <c r="AC42" s="2"/>
      <c r="AD42" s="2"/>
      <c r="AE42" s="1" t="s">
        <v>1364</v>
      </c>
      <c r="AF42" s="110" t="s">
        <v>1365</v>
      </c>
      <c r="AG42" s="163">
        <v>6675</v>
      </c>
    </row>
    <row r="43" spans="1:34" ht="71.25" customHeight="1">
      <c r="A43" s="17">
        <v>37</v>
      </c>
      <c r="B43" s="16">
        <v>17058150</v>
      </c>
      <c r="C43" s="103" t="s">
        <v>1028</v>
      </c>
      <c r="D43" s="104" t="s">
        <v>202</v>
      </c>
      <c r="E43" s="27"/>
      <c r="F43" s="35" t="s">
        <v>1029</v>
      </c>
      <c r="G43" s="16" t="s">
        <v>472</v>
      </c>
      <c r="H43" s="17" t="s">
        <v>55</v>
      </c>
      <c r="I43" s="17" t="s">
        <v>170</v>
      </c>
      <c r="J43" s="17" t="s">
        <v>151</v>
      </c>
      <c r="K43" s="17"/>
      <c r="L43" s="2" t="s">
        <v>42</v>
      </c>
      <c r="M43" s="2"/>
      <c r="N43" s="17" t="s">
        <v>1030</v>
      </c>
      <c r="O43" s="17" t="s">
        <v>940</v>
      </c>
      <c r="P43" s="17" t="s">
        <v>154</v>
      </c>
      <c r="Q43" s="17" t="s">
        <v>1031</v>
      </c>
      <c r="R43" s="2"/>
      <c r="S43" s="5"/>
      <c r="T43" s="6"/>
      <c r="U43" s="37"/>
      <c r="V43" s="2" t="s">
        <v>36</v>
      </c>
      <c r="W43" s="17" t="s">
        <v>156</v>
      </c>
      <c r="X43" s="5"/>
      <c r="Y43" s="2"/>
      <c r="Z43" s="2"/>
      <c r="AA43" s="2"/>
      <c r="AB43" s="2"/>
      <c r="AC43" s="2"/>
      <c r="AD43" s="2"/>
      <c r="AE43" s="1" t="s">
        <v>1032</v>
      </c>
      <c r="AF43" s="110" t="s">
        <v>1033</v>
      </c>
      <c r="AG43" s="163">
        <v>6675</v>
      </c>
      <c r="AH43" s="4" t="s">
        <v>1262</v>
      </c>
    </row>
    <row r="44" spans="1:34" ht="79.5" customHeight="1">
      <c r="A44" s="17">
        <v>38</v>
      </c>
      <c r="B44" s="16">
        <v>16055279</v>
      </c>
      <c r="C44" s="103" t="s">
        <v>1099</v>
      </c>
      <c r="D44" s="104" t="s">
        <v>202</v>
      </c>
      <c r="E44" s="27" t="s">
        <v>1100</v>
      </c>
      <c r="F44" s="35" t="s">
        <v>1101</v>
      </c>
      <c r="G44" s="16" t="s">
        <v>205</v>
      </c>
      <c r="H44" s="17" t="s">
        <v>55</v>
      </c>
      <c r="I44" s="17" t="s">
        <v>150</v>
      </c>
      <c r="J44" s="17" t="s">
        <v>57</v>
      </c>
      <c r="K44" s="17"/>
      <c r="L44" s="2" t="s">
        <v>325</v>
      </c>
      <c r="M44" s="2"/>
      <c r="N44" s="17" t="s">
        <v>1102</v>
      </c>
      <c r="O44" s="17" t="s">
        <v>323</v>
      </c>
      <c r="P44" s="17" t="s">
        <v>61</v>
      </c>
      <c r="Q44" s="17" t="s">
        <v>1103</v>
      </c>
      <c r="R44" s="2" t="e">
        <v>#N/A</v>
      </c>
      <c r="S44" s="2"/>
      <c r="T44" s="6" t="e">
        <v>#N/A</v>
      </c>
      <c r="U44" s="37" t="e">
        <v>#N/A</v>
      </c>
      <c r="V44" s="2" t="s">
        <v>36</v>
      </c>
      <c r="W44" s="17" t="s">
        <v>175</v>
      </c>
      <c r="X44" s="5"/>
      <c r="Y44" s="2"/>
      <c r="Z44" s="2"/>
      <c r="AA44" s="2"/>
      <c r="AB44" s="2"/>
      <c r="AC44" s="2"/>
      <c r="AD44" s="2"/>
      <c r="AE44" s="106" t="s">
        <v>1104</v>
      </c>
      <c r="AF44" s="115" t="s">
        <v>1105</v>
      </c>
      <c r="AG44" s="164">
        <f>12960+6075</f>
        <v>19035</v>
      </c>
      <c r="AH44" s="4" t="s">
        <v>1262</v>
      </c>
    </row>
    <row r="45" spans="1:34" ht="81" customHeight="1">
      <c r="A45" s="17">
        <v>39</v>
      </c>
      <c r="B45" s="16">
        <v>17058399</v>
      </c>
      <c r="C45" s="103" t="s">
        <v>1278</v>
      </c>
      <c r="D45" s="104" t="s">
        <v>202</v>
      </c>
      <c r="E45" s="27" t="s">
        <v>1279</v>
      </c>
      <c r="F45" s="35" t="s">
        <v>1280</v>
      </c>
      <c r="G45" s="16" t="s">
        <v>205</v>
      </c>
      <c r="H45" s="17" t="s">
        <v>55</v>
      </c>
      <c r="I45" s="17" t="s">
        <v>170</v>
      </c>
      <c r="J45" s="17" t="s">
        <v>151</v>
      </c>
      <c r="K45" s="17"/>
      <c r="L45" s="2"/>
      <c r="M45" s="2"/>
      <c r="N45" s="17" t="s">
        <v>1281</v>
      </c>
      <c r="O45" s="17" t="s">
        <v>542</v>
      </c>
      <c r="P45" s="17" t="s">
        <v>220</v>
      </c>
      <c r="Q45" s="17" t="s">
        <v>1282</v>
      </c>
      <c r="R45" s="2"/>
      <c r="S45" s="5"/>
      <c r="T45" s="6"/>
      <c r="U45" s="37"/>
      <c r="V45" s="2" t="s">
        <v>36</v>
      </c>
      <c r="W45" s="17" t="s">
        <v>796</v>
      </c>
      <c r="X45" s="5"/>
      <c r="Y45" s="2"/>
      <c r="Z45" s="2"/>
      <c r="AA45" s="2"/>
      <c r="AB45" s="2"/>
      <c r="AC45" s="2"/>
      <c r="AD45" s="2"/>
      <c r="AE45" s="1" t="s">
        <v>1283</v>
      </c>
      <c r="AF45" s="110" t="s">
        <v>1284</v>
      </c>
      <c r="AG45" s="163">
        <v>6675</v>
      </c>
    </row>
    <row r="46" spans="1:34" ht="89.25" customHeight="1">
      <c r="A46" s="17">
        <v>40</v>
      </c>
      <c r="B46" s="16">
        <v>17058424</v>
      </c>
      <c r="C46" s="103" t="s">
        <v>1331</v>
      </c>
      <c r="D46" s="104" t="s">
        <v>793</v>
      </c>
      <c r="E46" s="27" t="s">
        <v>1332</v>
      </c>
      <c r="F46" s="35" t="s">
        <v>1333</v>
      </c>
      <c r="G46" s="16" t="s">
        <v>205</v>
      </c>
      <c r="H46" s="17" t="s">
        <v>55</v>
      </c>
      <c r="I46" s="17" t="s">
        <v>170</v>
      </c>
      <c r="J46" s="17" t="s">
        <v>151</v>
      </c>
      <c r="K46" s="17"/>
      <c r="L46" s="2"/>
      <c r="M46" s="2"/>
      <c r="N46" s="17" t="s">
        <v>1334</v>
      </c>
      <c r="O46" s="17" t="s">
        <v>1335</v>
      </c>
      <c r="P46" s="17" t="s">
        <v>220</v>
      </c>
      <c r="Q46" s="17" t="s">
        <v>1336</v>
      </c>
      <c r="R46" s="2"/>
      <c r="S46" s="5"/>
      <c r="T46" s="6"/>
      <c r="U46" s="37"/>
      <c r="V46" s="2" t="s">
        <v>36</v>
      </c>
      <c r="W46" s="17" t="s">
        <v>796</v>
      </c>
      <c r="X46" s="5"/>
      <c r="Y46" s="2"/>
      <c r="Z46" s="2"/>
      <c r="AA46" s="2"/>
      <c r="AB46" s="2"/>
      <c r="AC46" s="2"/>
      <c r="AD46" s="2"/>
      <c r="AE46" s="1" t="s">
        <v>1337</v>
      </c>
      <c r="AF46" s="110" t="s">
        <v>1338</v>
      </c>
      <c r="AG46" s="163">
        <v>6675</v>
      </c>
      <c r="AH46" s="4" t="s">
        <v>1316</v>
      </c>
    </row>
    <row r="47" spans="1:34" ht="89.25" customHeight="1">
      <c r="A47" s="17">
        <v>41</v>
      </c>
      <c r="B47" s="16">
        <v>17058157</v>
      </c>
      <c r="C47" s="103" t="s">
        <v>1052</v>
      </c>
      <c r="D47" s="104" t="s">
        <v>793</v>
      </c>
      <c r="E47" s="27"/>
      <c r="F47" s="35" t="s">
        <v>1053</v>
      </c>
      <c r="G47" s="16" t="s">
        <v>205</v>
      </c>
      <c r="H47" s="17" t="s">
        <v>55</v>
      </c>
      <c r="I47" s="17" t="s">
        <v>170</v>
      </c>
      <c r="J47" s="17" t="s">
        <v>151</v>
      </c>
      <c r="K47" s="17"/>
      <c r="L47" s="2" t="s">
        <v>42</v>
      </c>
      <c r="M47" s="2"/>
      <c r="N47" s="17" t="s">
        <v>1054</v>
      </c>
      <c r="O47" s="17" t="s">
        <v>578</v>
      </c>
      <c r="P47" s="17" t="s">
        <v>154</v>
      </c>
      <c r="Q47" s="17" t="s">
        <v>1055</v>
      </c>
      <c r="R47" s="2"/>
      <c r="S47" s="5"/>
      <c r="T47" s="6"/>
      <c r="U47" s="37"/>
      <c r="V47" s="2" t="s">
        <v>36</v>
      </c>
      <c r="W47" s="17" t="s">
        <v>156</v>
      </c>
      <c r="X47" s="5"/>
      <c r="Y47" s="2"/>
      <c r="Z47" s="2"/>
      <c r="AA47" s="2"/>
      <c r="AB47" s="2"/>
      <c r="AC47" s="2"/>
      <c r="AD47" s="50"/>
      <c r="AE47" s="1" t="s">
        <v>1056</v>
      </c>
      <c r="AF47" s="110" t="s">
        <v>1057</v>
      </c>
      <c r="AG47" s="163">
        <v>6675</v>
      </c>
    </row>
    <row r="48" spans="1:34" ht="89.25" customHeight="1">
      <c r="A48" s="17">
        <v>42</v>
      </c>
      <c r="B48" s="16">
        <v>17058470</v>
      </c>
      <c r="C48" s="103" t="s">
        <v>1157</v>
      </c>
      <c r="D48" s="104" t="s">
        <v>40</v>
      </c>
      <c r="E48" s="27" t="s">
        <v>1158</v>
      </c>
      <c r="F48" s="35" t="s">
        <v>719</v>
      </c>
      <c r="G48" s="16" t="s">
        <v>477</v>
      </c>
      <c r="H48" s="17" t="s">
        <v>55</v>
      </c>
      <c r="I48" s="17" t="s">
        <v>206</v>
      </c>
      <c r="J48" s="17" t="s">
        <v>151</v>
      </c>
      <c r="K48" s="17"/>
      <c r="L48" s="2" t="s">
        <v>1165</v>
      </c>
      <c r="M48" s="2"/>
      <c r="N48" s="17" t="s">
        <v>1159</v>
      </c>
      <c r="O48" s="17" t="s">
        <v>1160</v>
      </c>
      <c r="P48" s="17" t="s">
        <v>1051</v>
      </c>
      <c r="Q48" s="17" t="s">
        <v>1161</v>
      </c>
      <c r="R48" s="2"/>
      <c r="S48" s="5"/>
      <c r="T48" s="6"/>
      <c r="U48" s="37"/>
      <c r="V48" s="2" t="s">
        <v>36</v>
      </c>
      <c r="W48" s="17" t="s">
        <v>796</v>
      </c>
      <c r="X48" s="5"/>
      <c r="Y48" s="2"/>
      <c r="Z48" s="2"/>
      <c r="AA48" s="2"/>
      <c r="AB48" s="2"/>
      <c r="AC48" s="2"/>
      <c r="AD48" s="2"/>
      <c r="AE48" s="1" t="s">
        <v>1162</v>
      </c>
      <c r="AF48" s="110" t="s">
        <v>1163</v>
      </c>
      <c r="AG48" s="163">
        <v>6675</v>
      </c>
    </row>
    <row r="49" spans="1:34" ht="89.25" customHeight="1">
      <c r="A49" s="17">
        <v>43</v>
      </c>
      <c r="B49" s="16">
        <v>16055304</v>
      </c>
      <c r="C49" s="103" t="s">
        <v>789</v>
      </c>
      <c r="D49" s="104" t="s">
        <v>1346</v>
      </c>
      <c r="E49" s="27" t="s">
        <v>1347</v>
      </c>
      <c r="F49" s="35" t="s">
        <v>1348</v>
      </c>
      <c r="G49" s="16" t="s">
        <v>472</v>
      </c>
      <c r="H49" s="17" t="s">
        <v>55</v>
      </c>
      <c r="I49" s="17" t="s">
        <v>150</v>
      </c>
      <c r="J49" s="17" t="s">
        <v>57</v>
      </c>
      <c r="K49" s="17" t="s">
        <v>321</v>
      </c>
      <c r="L49" s="2" t="s">
        <v>1351</v>
      </c>
      <c r="M49" s="2"/>
      <c r="N49" s="17" t="s">
        <v>1349</v>
      </c>
      <c r="O49" s="17" t="s">
        <v>500</v>
      </c>
      <c r="P49" s="17" t="s">
        <v>232</v>
      </c>
      <c r="Q49" s="17" t="s">
        <v>1350</v>
      </c>
      <c r="R49" s="2" t="e">
        <v>#N/A</v>
      </c>
      <c r="S49" s="5"/>
      <c r="T49" s="6" t="e">
        <v>#N/A</v>
      </c>
      <c r="U49" s="37" t="e">
        <v>#N/A</v>
      </c>
      <c r="V49" s="2" t="s">
        <v>36</v>
      </c>
      <c r="W49" s="17" t="s">
        <v>175</v>
      </c>
      <c r="X49" s="5"/>
      <c r="Y49" s="2"/>
      <c r="Z49" s="2"/>
      <c r="AA49" s="2"/>
      <c r="AB49" s="2"/>
      <c r="AC49" s="2"/>
      <c r="AD49" s="2"/>
      <c r="AE49" s="1" t="s">
        <v>1352</v>
      </c>
      <c r="AF49" s="110" t="s">
        <v>1353</v>
      </c>
      <c r="AG49" s="163">
        <f>630+12120+6075</f>
        <v>18825</v>
      </c>
    </row>
    <row r="50" spans="1:34" ht="80.25" customHeight="1">
      <c r="A50" s="17">
        <v>44</v>
      </c>
      <c r="B50" s="16">
        <v>17058402</v>
      </c>
      <c r="C50" s="103" t="s">
        <v>1005</v>
      </c>
      <c r="D50" s="104" t="s">
        <v>1006</v>
      </c>
      <c r="E50" s="27" t="s">
        <v>1007</v>
      </c>
      <c r="F50" s="35" t="s">
        <v>1008</v>
      </c>
      <c r="G50" s="16" t="s">
        <v>205</v>
      </c>
      <c r="H50" s="17" t="s">
        <v>55</v>
      </c>
      <c r="I50" s="17" t="s">
        <v>170</v>
      </c>
      <c r="J50" s="17" t="s">
        <v>151</v>
      </c>
      <c r="K50" s="17"/>
      <c r="L50" s="2" t="s">
        <v>798</v>
      </c>
      <c r="M50" s="2"/>
      <c r="N50" s="17" t="s">
        <v>1009</v>
      </c>
      <c r="O50" s="17" t="s">
        <v>1010</v>
      </c>
      <c r="P50" s="17" t="s">
        <v>873</v>
      </c>
      <c r="Q50" s="17" t="s">
        <v>1011</v>
      </c>
      <c r="R50" s="2"/>
      <c r="S50" s="5"/>
      <c r="T50" s="6"/>
      <c r="U50" s="37"/>
      <c r="V50" s="2" t="s">
        <v>36</v>
      </c>
      <c r="W50" s="17" t="s">
        <v>796</v>
      </c>
      <c r="X50" s="5"/>
      <c r="Y50" s="2"/>
      <c r="Z50" s="2"/>
      <c r="AA50" s="2"/>
      <c r="AB50" s="2"/>
      <c r="AC50" s="2"/>
      <c r="AD50" s="2"/>
      <c r="AE50" s="1" t="s">
        <v>1012</v>
      </c>
      <c r="AF50" s="110" t="s">
        <v>1013</v>
      </c>
      <c r="AG50" s="163">
        <v>6675</v>
      </c>
    </row>
    <row r="51" spans="1:34" ht="91.5" customHeight="1">
      <c r="A51" s="17">
        <v>45</v>
      </c>
      <c r="B51" s="16">
        <v>17058274</v>
      </c>
      <c r="C51" s="103" t="s">
        <v>1292</v>
      </c>
      <c r="D51" s="104" t="s">
        <v>1006</v>
      </c>
      <c r="E51" s="27" t="s">
        <v>1293</v>
      </c>
      <c r="F51" s="35" t="s">
        <v>1294</v>
      </c>
      <c r="G51" s="16" t="s">
        <v>631</v>
      </c>
      <c r="H51" s="17" t="s">
        <v>149</v>
      </c>
      <c r="I51" s="17" t="s">
        <v>150</v>
      </c>
      <c r="J51" s="17" t="s">
        <v>151</v>
      </c>
      <c r="K51" s="17"/>
      <c r="L51" s="2"/>
      <c r="M51" s="2"/>
      <c r="N51" s="17" t="s">
        <v>1295</v>
      </c>
      <c r="O51" s="17" t="s">
        <v>557</v>
      </c>
      <c r="P51" s="17" t="s">
        <v>154</v>
      </c>
      <c r="Q51" s="17" t="s">
        <v>1296</v>
      </c>
      <c r="R51" s="2"/>
      <c r="S51" s="5"/>
      <c r="T51" s="6"/>
      <c r="U51" s="37"/>
      <c r="V51" s="2" t="s">
        <v>36</v>
      </c>
      <c r="W51" s="17" t="s">
        <v>796</v>
      </c>
      <c r="X51" s="5"/>
      <c r="Y51" s="2"/>
      <c r="Z51" s="2"/>
      <c r="AA51" s="2"/>
      <c r="AB51" s="2"/>
      <c r="AC51" s="2"/>
      <c r="AD51" s="2"/>
      <c r="AE51" s="1" t="s">
        <v>1297</v>
      </c>
      <c r="AF51" s="110" t="s">
        <v>1298</v>
      </c>
      <c r="AG51" s="163">
        <v>6675</v>
      </c>
    </row>
    <row r="52" spans="1:34" ht="101.25" customHeight="1">
      <c r="A52" s="17">
        <v>46</v>
      </c>
      <c r="B52" s="16">
        <v>16055183</v>
      </c>
      <c r="C52" s="103" t="s">
        <v>1060</v>
      </c>
      <c r="D52" s="104" t="s">
        <v>363</v>
      </c>
      <c r="E52" s="27" t="s">
        <v>1061</v>
      </c>
      <c r="F52" s="35" t="s">
        <v>1062</v>
      </c>
      <c r="G52" s="16" t="s">
        <v>205</v>
      </c>
      <c r="H52" s="17" t="s">
        <v>149</v>
      </c>
      <c r="I52" s="17" t="s">
        <v>206</v>
      </c>
      <c r="J52" s="17" t="s">
        <v>57</v>
      </c>
      <c r="K52" s="17"/>
      <c r="L52" s="2"/>
      <c r="M52" s="2"/>
      <c r="N52" s="17" t="s">
        <v>1063</v>
      </c>
      <c r="O52" s="17" t="s">
        <v>529</v>
      </c>
      <c r="P52" s="17" t="s">
        <v>61</v>
      </c>
      <c r="Q52" s="17" t="s">
        <v>1064</v>
      </c>
      <c r="R52" s="2" t="e">
        <v>#N/A</v>
      </c>
      <c r="S52" s="5"/>
      <c r="T52" s="6" t="e">
        <v>#N/A</v>
      </c>
      <c r="U52" s="37" t="e">
        <v>#N/A</v>
      </c>
      <c r="V52" s="2" t="s">
        <v>36</v>
      </c>
      <c r="W52" s="17" t="s">
        <v>63</v>
      </c>
      <c r="X52" s="5"/>
      <c r="Y52" s="2"/>
      <c r="Z52" s="2"/>
      <c r="AA52" s="2"/>
      <c r="AB52" s="2"/>
      <c r="AC52" s="2"/>
      <c r="AD52" s="2"/>
      <c r="AE52" s="1" t="s">
        <v>1065</v>
      </c>
      <c r="AF52" s="110" t="s">
        <v>1066</v>
      </c>
      <c r="AG52" s="163">
        <f>6075+6075+6675</f>
        <v>18825</v>
      </c>
    </row>
    <row r="53" spans="1:34" ht="81" customHeight="1">
      <c r="A53" s="17">
        <v>47</v>
      </c>
      <c r="B53" s="16">
        <v>17058464</v>
      </c>
      <c r="C53" s="103" t="s">
        <v>1236</v>
      </c>
      <c r="D53" s="104" t="s">
        <v>363</v>
      </c>
      <c r="E53" s="27" t="s">
        <v>1237</v>
      </c>
      <c r="F53" s="35" t="s">
        <v>1238</v>
      </c>
      <c r="G53" s="16" t="s">
        <v>576</v>
      </c>
      <c r="H53" s="17" t="s">
        <v>149</v>
      </c>
      <c r="I53" s="17" t="s">
        <v>206</v>
      </c>
      <c r="J53" s="17" t="s">
        <v>151</v>
      </c>
      <c r="K53" s="17"/>
      <c r="L53" s="2" t="s">
        <v>1165</v>
      </c>
      <c r="M53" s="2"/>
      <c r="N53" s="17" t="s">
        <v>1239</v>
      </c>
      <c r="O53" s="17" t="s">
        <v>792</v>
      </c>
      <c r="P53" s="17" t="s">
        <v>61</v>
      </c>
      <c r="Q53" s="17" t="s">
        <v>1240</v>
      </c>
      <c r="R53" s="2"/>
      <c r="S53" s="5"/>
      <c r="T53" s="6"/>
      <c r="U53" s="37"/>
      <c r="V53" s="2" t="s">
        <v>36</v>
      </c>
      <c r="W53" s="17" t="s">
        <v>796</v>
      </c>
      <c r="X53" s="5"/>
      <c r="Y53" s="2"/>
      <c r="Z53" s="2"/>
      <c r="AA53" s="2"/>
      <c r="AB53" s="2"/>
      <c r="AC53" s="2"/>
      <c r="AD53" s="2"/>
      <c r="AE53" s="1" t="s">
        <v>1241</v>
      </c>
      <c r="AF53" s="110" t="s">
        <v>1242</v>
      </c>
      <c r="AG53" s="163">
        <v>6675</v>
      </c>
      <c r="AH53" s="4" t="s">
        <v>1328</v>
      </c>
    </row>
    <row r="54" spans="1:34" ht="96" customHeight="1">
      <c r="A54" s="17">
        <v>48</v>
      </c>
      <c r="B54" s="16"/>
      <c r="C54" s="103" t="s">
        <v>1123</v>
      </c>
      <c r="D54" s="104" t="s">
        <v>123</v>
      </c>
      <c r="E54" s="27"/>
      <c r="F54" s="35" t="s">
        <v>1124</v>
      </c>
      <c r="G54" s="16" t="s">
        <v>205</v>
      </c>
      <c r="H54" s="17" t="s">
        <v>55</v>
      </c>
      <c r="I54" s="17" t="s">
        <v>206</v>
      </c>
      <c r="J54" s="17" t="s">
        <v>1126</v>
      </c>
      <c r="K54" s="17"/>
      <c r="L54" s="2" t="s">
        <v>75</v>
      </c>
      <c r="M54" s="2"/>
      <c r="N54" s="17" t="s">
        <v>1125</v>
      </c>
      <c r="O54" s="17" t="s">
        <v>848</v>
      </c>
      <c r="P54" s="17" t="s">
        <v>849</v>
      </c>
      <c r="Q54" s="17" t="s">
        <v>1127</v>
      </c>
      <c r="R54" s="2"/>
      <c r="S54" s="5"/>
      <c r="T54" s="6"/>
      <c r="U54" s="37"/>
      <c r="V54" s="2" t="s">
        <v>36</v>
      </c>
      <c r="W54" s="17" t="s">
        <v>1166</v>
      </c>
      <c r="X54" s="5"/>
      <c r="Y54" s="2"/>
      <c r="Z54" s="2"/>
      <c r="AA54" s="2"/>
      <c r="AB54" s="2"/>
      <c r="AC54" s="2"/>
      <c r="AD54" s="2"/>
      <c r="AE54" s="1" t="s">
        <v>1128</v>
      </c>
      <c r="AF54" s="110" t="s">
        <v>1129</v>
      </c>
      <c r="AG54" s="163"/>
    </row>
    <row r="55" spans="1:34" ht="63" customHeight="1">
      <c r="A55" s="17">
        <v>49</v>
      </c>
      <c r="B55" s="16">
        <v>17058408</v>
      </c>
      <c r="C55" s="103" t="s">
        <v>1090</v>
      </c>
      <c r="D55" s="104" t="s">
        <v>123</v>
      </c>
      <c r="E55" s="27" t="s">
        <v>1091</v>
      </c>
      <c r="F55" s="35" t="s">
        <v>1092</v>
      </c>
      <c r="G55" s="16" t="s">
        <v>205</v>
      </c>
      <c r="H55" s="17" t="s">
        <v>55</v>
      </c>
      <c r="I55" s="17" t="s">
        <v>170</v>
      </c>
      <c r="J55" s="17" t="s">
        <v>151</v>
      </c>
      <c r="K55" s="17"/>
      <c r="L55" s="2" t="s">
        <v>798</v>
      </c>
      <c r="M55" s="2"/>
      <c r="N55" s="17" t="s">
        <v>1093</v>
      </c>
      <c r="O55" s="17" t="s">
        <v>1094</v>
      </c>
      <c r="P55" s="17" t="s">
        <v>1095</v>
      </c>
      <c r="Q55" s="17" t="s">
        <v>1096</v>
      </c>
      <c r="R55" s="2"/>
      <c r="S55" s="2"/>
      <c r="T55" s="6"/>
      <c r="U55" s="37"/>
      <c r="V55" s="2" t="s">
        <v>36</v>
      </c>
      <c r="W55" s="17" t="s">
        <v>796</v>
      </c>
      <c r="X55" s="5"/>
      <c r="Y55" s="2"/>
      <c r="Z55" s="2"/>
      <c r="AA55" s="2"/>
      <c r="AB55" s="2"/>
      <c r="AC55" s="2"/>
      <c r="AD55" s="2"/>
      <c r="AE55" s="1" t="s">
        <v>1097</v>
      </c>
      <c r="AF55" s="110" t="s">
        <v>1098</v>
      </c>
      <c r="AG55" s="164">
        <v>6675</v>
      </c>
    </row>
    <row r="56" spans="1:34" ht="94.5" customHeight="1">
      <c r="A56" s="17">
        <v>50</v>
      </c>
      <c r="B56" s="16">
        <v>17058278</v>
      </c>
      <c r="C56" s="103" t="s">
        <v>1373</v>
      </c>
      <c r="D56" s="104" t="s">
        <v>226</v>
      </c>
      <c r="E56" s="27"/>
      <c r="F56" s="35" t="s">
        <v>1374</v>
      </c>
      <c r="G56" s="16" t="s">
        <v>205</v>
      </c>
      <c r="H56" s="17" t="s">
        <v>149</v>
      </c>
      <c r="I56" s="17" t="s">
        <v>150</v>
      </c>
      <c r="J56" s="17" t="s">
        <v>151</v>
      </c>
      <c r="K56" s="17"/>
      <c r="L56" s="2"/>
      <c r="M56" s="2"/>
      <c r="N56" s="17" t="s">
        <v>1375</v>
      </c>
      <c r="O56" s="17" t="s">
        <v>845</v>
      </c>
      <c r="P56" s="17" t="s">
        <v>1376</v>
      </c>
      <c r="Q56" s="17" t="s">
        <v>1377</v>
      </c>
      <c r="R56" s="2"/>
      <c r="S56" s="5"/>
      <c r="T56" s="6"/>
      <c r="U56" s="37"/>
      <c r="V56" s="2" t="s">
        <v>36</v>
      </c>
      <c r="W56" s="17" t="s">
        <v>796</v>
      </c>
      <c r="X56" s="5"/>
      <c r="Y56" s="2"/>
      <c r="Z56" s="2"/>
      <c r="AA56" s="2"/>
      <c r="AB56" s="2"/>
      <c r="AC56" s="2"/>
      <c r="AD56" s="2"/>
      <c r="AE56" s="1" t="s">
        <v>1378</v>
      </c>
      <c r="AF56" s="110" t="s">
        <v>1379</v>
      </c>
      <c r="AG56" s="163">
        <v>6675</v>
      </c>
    </row>
    <row r="57" spans="1:34" ht="63" customHeight="1">
      <c r="A57" s="17">
        <v>51</v>
      </c>
      <c r="B57" s="16">
        <v>17058465</v>
      </c>
      <c r="C57" s="103" t="s">
        <v>875</v>
      </c>
      <c r="D57" s="104" t="s">
        <v>1184</v>
      </c>
      <c r="E57" s="27" t="s">
        <v>1185</v>
      </c>
      <c r="F57" s="35" t="s">
        <v>1186</v>
      </c>
      <c r="G57" s="16" t="s">
        <v>468</v>
      </c>
      <c r="H57" s="17" t="s">
        <v>149</v>
      </c>
      <c r="I57" s="17" t="s">
        <v>206</v>
      </c>
      <c r="J57" s="17" t="s">
        <v>151</v>
      </c>
      <c r="K57" s="17"/>
      <c r="L57" s="2" t="s">
        <v>1165</v>
      </c>
      <c r="M57" s="2"/>
      <c r="N57" s="17" t="s">
        <v>1187</v>
      </c>
      <c r="O57" s="17" t="s">
        <v>771</v>
      </c>
      <c r="P57" s="17" t="s">
        <v>648</v>
      </c>
      <c r="Q57" s="17" t="s">
        <v>1188</v>
      </c>
      <c r="R57" s="2"/>
      <c r="S57" s="5"/>
      <c r="T57" s="6"/>
      <c r="U57" s="37"/>
      <c r="V57" s="2" t="s">
        <v>36</v>
      </c>
      <c r="W57" s="17" t="s">
        <v>796</v>
      </c>
      <c r="X57" s="5"/>
      <c r="Y57" s="2"/>
      <c r="Z57" s="2"/>
      <c r="AA57" s="2"/>
      <c r="AB57" s="2"/>
      <c r="AC57" s="2"/>
      <c r="AD57" s="2"/>
      <c r="AE57" s="1" t="s">
        <v>1189</v>
      </c>
      <c r="AF57" s="110" t="s">
        <v>1190</v>
      </c>
      <c r="AG57" s="163">
        <v>6675</v>
      </c>
    </row>
    <row r="58" spans="1:34" ht="84" customHeight="1">
      <c r="A58" s="17">
        <v>52</v>
      </c>
      <c r="B58" s="16">
        <v>17058156</v>
      </c>
      <c r="C58" s="103" t="s">
        <v>832</v>
      </c>
      <c r="D58" s="104" t="s">
        <v>938</v>
      </c>
      <c r="E58" s="27"/>
      <c r="F58" s="102" t="s">
        <v>993</v>
      </c>
      <c r="G58" s="16" t="s">
        <v>572</v>
      </c>
      <c r="H58" s="17" t="s">
        <v>149</v>
      </c>
      <c r="I58" s="17" t="s">
        <v>170</v>
      </c>
      <c r="J58" s="17" t="s">
        <v>151</v>
      </c>
      <c r="K58" s="17"/>
      <c r="L58" s="2" t="s">
        <v>42</v>
      </c>
      <c r="M58" s="2"/>
      <c r="N58" s="17" t="s">
        <v>994</v>
      </c>
      <c r="O58" s="17" t="s">
        <v>872</v>
      </c>
      <c r="P58" s="17" t="s">
        <v>154</v>
      </c>
      <c r="Q58" s="17" t="s">
        <v>995</v>
      </c>
      <c r="R58" s="2"/>
      <c r="S58" s="5"/>
      <c r="T58" s="6"/>
      <c r="U58" s="37"/>
      <c r="V58" s="2" t="s">
        <v>36</v>
      </c>
      <c r="W58" s="17" t="s">
        <v>156</v>
      </c>
      <c r="X58" s="5" t="e">
        <v>#N/A</v>
      </c>
      <c r="Y58" s="2" t="e">
        <v>#N/A</v>
      </c>
      <c r="Z58" s="2" t="e">
        <v>#N/A</v>
      </c>
      <c r="AA58" s="2" t="e">
        <v>#N/A</v>
      </c>
      <c r="AB58" s="2" t="e">
        <v>#N/A</v>
      </c>
      <c r="AC58" s="2" t="e">
        <v>#N/A</v>
      </c>
      <c r="AD58" s="2" t="e">
        <v>#N/A</v>
      </c>
      <c r="AE58" s="1" t="s">
        <v>996</v>
      </c>
      <c r="AF58" s="110" t="s">
        <v>997</v>
      </c>
      <c r="AG58" s="163">
        <v>6675</v>
      </c>
    </row>
    <row r="59" spans="1:34" ht="75" customHeight="1">
      <c r="A59" s="17">
        <v>53</v>
      </c>
      <c r="B59" s="16">
        <v>17058099</v>
      </c>
      <c r="C59" s="103" t="s">
        <v>1317</v>
      </c>
      <c r="D59" s="104" t="s">
        <v>943</v>
      </c>
      <c r="E59" s="27"/>
      <c r="F59" s="35" t="s">
        <v>1318</v>
      </c>
      <c r="G59" s="16" t="s">
        <v>593</v>
      </c>
      <c r="H59" s="17" t="s">
        <v>55</v>
      </c>
      <c r="I59" s="17" t="s">
        <v>150</v>
      </c>
      <c r="J59" s="17" t="s">
        <v>151</v>
      </c>
      <c r="K59" s="17">
        <v>60340102</v>
      </c>
      <c r="L59" s="2" t="s">
        <v>69</v>
      </c>
      <c r="M59" s="2"/>
      <c r="N59" s="17" t="s">
        <v>1319</v>
      </c>
      <c r="O59" s="17" t="s">
        <v>504</v>
      </c>
      <c r="P59" s="17" t="s">
        <v>154</v>
      </c>
      <c r="Q59" s="17" t="s">
        <v>1320</v>
      </c>
      <c r="R59" s="2"/>
      <c r="S59" s="5"/>
      <c r="T59" s="6"/>
      <c r="U59" s="37"/>
      <c r="V59" s="2" t="s">
        <v>36</v>
      </c>
      <c r="W59" s="17" t="s">
        <v>156</v>
      </c>
      <c r="X59" s="5"/>
      <c r="Y59" s="2"/>
      <c r="Z59" s="2"/>
      <c r="AA59" s="2"/>
      <c r="AB59" s="2"/>
      <c r="AC59" s="2"/>
      <c r="AD59" s="2"/>
      <c r="AE59" s="1" t="s">
        <v>1321</v>
      </c>
      <c r="AF59" s="110" t="s">
        <v>1322</v>
      </c>
      <c r="AG59" s="163">
        <v>6675</v>
      </c>
    </row>
    <row r="60" spans="1:34" ht="72" customHeight="1">
      <c r="A60" s="17">
        <v>54</v>
      </c>
      <c r="B60" s="16">
        <v>17058290</v>
      </c>
      <c r="C60" s="103" t="s">
        <v>144</v>
      </c>
      <c r="D60" s="104" t="s">
        <v>801</v>
      </c>
      <c r="E60" s="27" t="s">
        <v>1151</v>
      </c>
      <c r="F60" s="35" t="s">
        <v>1152</v>
      </c>
      <c r="G60" s="16" t="s">
        <v>205</v>
      </c>
      <c r="H60" s="17" t="s">
        <v>149</v>
      </c>
      <c r="I60" s="17" t="s">
        <v>150</v>
      </c>
      <c r="J60" s="17" t="s">
        <v>151</v>
      </c>
      <c r="K60" s="17"/>
      <c r="L60" s="2"/>
      <c r="M60" s="2"/>
      <c r="N60" s="17" t="s">
        <v>1153</v>
      </c>
      <c r="O60" s="17" t="s">
        <v>323</v>
      </c>
      <c r="P60" s="17" t="s">
        <v>154</v>
      </c>
      <c r="Q60" s="17" t="s">
        <v>1154</v>
      </c>
      <c r="R60" s="2"/>
      <c r="S60" s="5"/>
      <c r="T60" s="6"/>
      <c r="U60" s="37"/>
      <c r="V60" s="2" t="s">
        <v>36</v>
      </c>
      <c r="W60" s="17" t="s">
        <v>796</v>
      </c>
      <c r="X60" s="5"/>
      <c r="Y60" s="2"/>
      <c r="Z60" s="2"/>
      <c r="AA60" s="2"/>
      <c r="AB60" s="2"/>
      <c r="AC60" s="2"/>
      <c r="AD60" s="2"/>
      <c r="AE60" s="1" t="s">
        <v>1155</v>
      </c>
      <c r="AF60" s="110" t="s">
        <v>1156</v>
      </c>
      <c r="AG60" s="163" t="s">
        <v>1164</v>
      </c>
    </row>
    <row r="61" spans="1:34" ht="81" customHeight="1">
      <c r="A61" s="17">
        <v>55</v>
      </c>
      <c r="B61" s="167">
        <v>17058487</v>
      </c>
      <c r="C61" s="103" t="s">
        <v>1339</v>
      </c>
      <c r="D61" s="104" t="s">
        <v>801</v>
      </c>
      <c r="E61" s="27" t="s">
        <v>1340</v>
      </c>
      <c r="F61" s="35" t="s">
        <v>1341</v>
      </c>
      <c r="G61" s="16" t="s">
        <v>205</v>
      </c>
      <c r="H61" s="17" t="s">
        <v>149</v>
      </c>
      <c r="I61" s="17" t="s">
        <v>807</v>
      </c>
      <c r="J61" s="17" t="s">
        <v>151</v>
      </c>
      <c r="K61" s="17"/>
      <c r="L61" s="2" t="s">
        <v>799</v>
      </c>
      <c r="M61" s="2"/>
      <c r="N61" s="17" t="s">
        <v>1342</v>
      </c>
      <c r="O61" s="17" t="s">
        <v>1094</v>
      </c>
      <c r="P61" s="17" t="s">
        <v>1095</v>
      </c>
      <c r="Q61" s="17" t="s">
        <v>1343</v>
      </c>
      <c r="R61" s="2"/>
      <c r="S61" s="5"/>
      <c r="T61" s="6"/>
      <c r="U61" s="37"/>
      <c r="V61" s="2" t="s">
        <v>36</v>
      </c>
      <c r="W61" s="17" t="s">
        <v>796</v>
      </c>
      <c r="X61" s="5"/>
      <c r="Y61" s="2"/>
      <c r="Z61" s="2"/>
      <c r="AA61" s="2"/>
      <c r="AB61" s="2"/>
      <c r="AC61" s="2"/>
      <c r="AD61" s="2"/>
      <c r="AE61" s="1" t="s">
        <v>1344</v>
      </c>
      <c r="AF61" s="110" t="s">
        <v>1345</v>
      </c>
      <c r="AG61" s="163">
        <v>6675</v>
      </c>
    </row>
    <row r="62" spans="1:34" ht="81.75" customHeight="1">
      <c r="A62" s="17">
        <v>56</v>
      </c>
      <c r="B62" s="16">
        <v>17058436</v>
      </c>
      <c r="C62" s="103" t="s">
        <v>1222</v>
      </c>
      <c r="D62" s="104" t="s">
        <v>79</v>
      </c>
      <c r="E62" s="27" t="s">
        <v>1223</v>
      </c>
      <c r="F62" s="35" t="s">
        <v>1224</v>
      </c>
      <c r="G62" s="16" t="s">
        <v>205</v>
      </c>
      <c r="H62" s="17" t="s">
        <v>55</v>
      </c>
      <c r="I62" s="17" t="s">
        <v>170</v>
      </c>
      <c r="J62" s="17" t="s">
        <v>151</v>
      </c>
      <c r="K62" s="17"/>
      <c r="L62" s="2"/>
      <c r="M62" s="2"/>
      <c r="N62" s="17" t="s">
        <v>1225</v>
      </c>
      <c r="O62" s="17" t="s">
        <v>1171</v>
      </c>
      <c r="P62" s="17" t="s">
        <v>220</v>
      </c>
      <c r="Q62" s="17" t="s">
        <v>1226</v>
      </c>
      <c r="R62" s="2"/>
      <c r="S62" s="5"/>
      <c r="T62" s="6"/>
      <c r="U62" s="37"/>
      <c r="V62" s="2" t="s">
        <v>36</v>
      </c>
      <c r="W62" s="17" t="s">
        <v>796</v>
      </c>
      <c r="X62" s="5"/>
      <c r="Y62" s="2"/>
      <c r="Z62" s="2"/>
      <c r="AA62" s="2"/>
      <c r="AB62" s="2"/>
      <c r="AC62" s="2"/>
      <c r="AD62" s="2"/>
      <c r="AE62" s="1" t="s">
        <v>1380</v>
      </c>
      <c r="AF62" s="110" t="s">
        <v>1381</v>
      </c>
      <c r="AG62" s="163">
        <v>6675</v>
      </c>
    </row>
    <row r="63" spans="1:34" ht="29.25" customHeight="1">
      <c r="A63" s="282" t="s">
        <v>1403</v>
      </c>
      <c r="B63" s="282"/>
      <c r="C63" s="282"/>
      <c r="D63" s="282"/>
      <c r="E63" s="282"/>
      <c r="F63" s="282"/>
    </row>
  </sheetData>
  <sortState ref="A7:AG63">
    <sortCondition ref="D7:D63"/>
    <sortCondition ref="C7:C63"/>
  </sortState>
  <mergeCells count="2">
    <mergeCell ref="A4:AE4"/>
    <mergeCell ref="A63:F63"/>
  </mergeCells>
  <hyperlinks>
    <hyperlink ref="AF21" r:id="rId1"/>
    <hyperlink ref="AF50" r:id="rId2"/>
    <hyperlink ref="AF10" r:id="rId3"/>
    <hyperlink ref="AF25" r:id="rId4"/>
    <hyperlink ref="AF43" r:id="rId5"/>
    <hyperlink ref="AF40" r:id="rId6"/>
    <hyperlink ref="AF30" r:id="rId7"/>
    <hyperlink ref="AF9" r:id="rId8"/>
    <hyperlink ref="AF47" r:id="rId9"/>
    <hyperlink ref="AF52" r:id="rId10"/>
    <hyperlink ref="AF13" r:id="rId11"/>
    <hyperlink ref="AF34" r:id="rId12"/>
    <hyperlink ref="AF8" r:id="rId13"/>
    <hyperlink ref="AF55" r:id="rId14"/>
    <hyperlink ref="AF44" r:id="rId15"/>
    <hyperlink ref="AF19" r:id="rId16"/>
    <hyperlink ref="AF41" r:id="rId17"/>
    <hyperlink ref="AF54" r:id="rId18"/>
    <hyperlink ref="AF18" r:id="rId19"/>
    <hyperlink ref="AF23" r:id="rId20"/>
    <hyperlink ref="AF7" r:id="rId21"/>
    <hyperlink ref="AF60" r:id="rId22"/>
    <hyperlink ref="AF48" r:id="rId23"/>
    <hyperlink ref="AF24" r:id="rId24"/>
    <hyperlink ref="AF31" r:id="rId25"/>
    <hyperlink ref="AF57" r:id="rId26"/>
    <hyperlink ref="AF36" r:id="rId27"/>
    <hyperlink ref="AF37" r:id="rId28"/>
    <hyperlink ref="AF27" r:id="rId29"/>
    <hyperlink ref="AF28" r:id="rId30"/>
    <hyperlink ref="AF35" r:id="rId31"/>
    <hyperlink ref="AF53" r:id="rId32"/>
    <hyperlink ref="AF29" r:id="rId33"/>
    <hyperlink ref="AF20" r:id="rId34"/>
    <hyperlink ref="AF14" r:id="rId35"/>
    <hyperlink ref="AF16" r:id="rId36"/>
    <hyperlink ref="AF33" r:id="rId37"/>
    <hyperlink ref="AF45" r:id="rId38"/>
    <hyperlink ref="AF32" r:id="rId39"/>
    <hyperlink ref="AF51" r:id="rId40"/>
    <hyperlink ref="AF12" r:id="rId41"/>
    <hyperlink ref="AF26" r:id="rId42"/>
    <hyperlink ref="AF59" r:id="rId43"/>
    <hyperlink ref="AF17" r:id="rId44"/>
    <hyperlink ref="AF46" r:id="rId45"/>
    <hyperlink ref="AF61" r:id="rId46"/>
    <hyperlink ref="AF49" r:id="rId47"/>
    <hyperlink ref="AF38" r:id="rId48"/>
    <hyperlink ref="AF42" r:id="rId49"/>
    <hyperlink ref="AF22" r:id="rId50"/>
    <hyperlink ref="AF56" r:id="rId51"/>
    <hyperlink ref="AF62" r:id="rId52"/>
    <hyperlink ref="AF11" r:id="rId53"/>
    <hyperlink ref="AF15" r:id="rId54"/>
    <hyperlink ref="AF39" r:id="rId55"/>
  </hyperlinks>
  <pageMargins left="0.19685039370078741" right="0.19685039370078741" top="0.51181102362204722" bottom="0.51181102362204722" header="0" footer="0"/>
  <pageSetup paperSize="9" scale="34" orientation="landscape" r:id="rId56"/>
  <headerFooter>
    <oddFooter>&amp;CTrang &amp;P/&amp;N</oddFooter>
  </headerFooter>
  <rowBreaks count="1" manualBreakCount="1">
    <brk id="55"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65"/>
  <sheetViews>
    <sheetView view="pageBreakPreview" topLeftCell="B1" zoomScale="55" zoomScaleNormal="55" zoomScaleSheetLayoutView="55" workbookViewId="0">
      <pane ySplit="6" topLeftCell="A13" activePane="bottomLeft" state="frozen"/>
      <selection activeCell="E1" sqref="E1"/>
      <selection pane="bottomLeft" activeCell="B7" sqref="A7:XFD7"/>
    </sheetView>
  </sheetViews>
  <sheetFormatPr defaultRowHeight="15.75"/>
  <cols>
    <col min="1" max="1" width="16" style="4" customWidth="1"/>
    <col min="2" max="2" width="7" style="4" customWidth="1"/>
    <col min="3" max="3" width="13.5703125" style="4" customWidth="1"/>
    <col min="4" max="4" width="17.7109375" style="31" customWidth="1"/>
    <col min="5" max="5" width="10.85546875" style="31" customWidth="1"/>
    <col min="6" max="6" width="19.7109375" style="4" hidden="1" customWidth="1"/>
    <col min="7" max="7" width="14" style="4" customWidth="1"/>
    <col min="8" max="8" width="11.140625" style="23" customWidth="1"/>
    <col min="9" max="9" width="8.28515625" style="23" customWidth="1"/>
    <col min="10" max="10" width="14" style="4" customWidth="1"/>
    <col min="11" max="13" width="13.28515625" style="4" customWidth="1"/>
    <col min="14" max="14" width="13.28515625" style="4" hidden="1" customWidth="1"/>
    <col min="15" max="15" width="37.85546875" style="3" customWidth="1"/>
    <col min="16" max="16" width="14" style="4" customWidth="1"/>
    <col min="17" max="18" width="15.85546875" style="4" customWidth="1"/>
    <col min="19" max="19" width="8.85546875" style="10" hidden="1" customWidth="1"/>
    <col min="20" max="20" width="10.85546875" style="4" hidden="1" customWidth="1"/>
    <col min="21" max="21" width="8" style="10" hidden="1" customWidth="1"/>
    <col min="22" max="22" width="10.85546875" style="4" hidden="1" customWidth="1"/>
    <col min="23" max="23" width="10.5703125" style="4" customWidth="1"/>
    <col min="24" max="24" width="20.42578125" style="23" customWidth="1"/>
    <col min="25" max="25" width="16.5703125" style="4" hidden="1" customWidth="1"/>
    <col min="26" max="26" width="15.140625" style="4" hidden="1" customWidth="1"/>
    <col min="27" max="27" width="13.42578125" style="4" hidden="1" customWidth="1"/>
    <col min="28" max="28" width="12.28515625" style="4" hidden="1" customWidth="1"/>
    <col min="29" max="29" width="14.85546875" style="4" hidden="1" customWidth="1"/>
    <col min="30" max="30" width="13" style="4" hidden="1" customWidth="1"/>
    <col min="31" max="31" width="12.28515625" style="4" hidden="1" customWidth="1"/>
    <col min="32" max="32" width="10.7109375" style="4" customWidth="1"/>
    <col min="33" max="33" width="12.5703125" style="4" customWidth="1"/>
    <col min="34" max="34" width="17.28515625" style="122" customWidth="1"/>
    <col min="35" max="35" width="17.28515625" style="4" customWidth="1"/>
    <col min="36" max="16384" width="9.140625" style="4"/>
  </cols>
  <sheetData>
    <row r="1" spans="1:40" ht="20.25" customHeight="1">
      <c r="B1" s="11" t="s">
        <v>10</v>
      </c>
      <c r="D1" s="9"/>
      <c r="E1" s="9"/>
    </row>
    <row r="2" spans="1:40" ht="19.5" customHeight="1">
      <c r="B2" s="19" t="s">
        <v>9</v>
      </c>
      <c r="D2" s="9"/>
      <c r="E2" s="9"/>
    </row>
    <row r="3" spans="1:40" ht="21.75" customHeight="1">
      <c r="D3" s="9"/>
      <c r="E3" s="9"/>
    </row>
    <row r="4" spans="1:40" s="11" customFormat="1" ht="51.75" customHeight="1">
      <c r="B4" s="273" t="s">
        <v>800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H4" s="123"/>
    </row>
    <row r="5" spans="1:40" s="11" customFormat="1" ht="17.25" customHeight="1">
      <c r="B5" s="12"/>
      <c r="D5" s="13"/>
      <c r="E5" s="13"/>
      <c r="H5" s="24"/>
      <c r="I5" s="24"/>
      <c r="O5" s="3"/>
      <c r="S5" s="14"/>
      <c r="U5" s="14"/>
      <c r="X5" s="24"/>
      <c r="AH5" s="123"/>
    </row>
    <row r="6" spans="1:40" s="11" customFormat="1" ht="128.25" customHeight="1">
      <c r="B6" s="20" t="s">
        <v>32</v>
      </c>
      <c r="C6" s="34" t="s">
        <v>12</v>
      </c>
      <c r="D6" s="30" t="s">
        <v>11</v>
      </c>
      <c r="E6" s="39"/>
      <c r="F6" s="21" t="s">
        <v>11</v>
      </c>
      <c r="G6" s="20" t="s">
        <v>0</v>
      </c>
      <c r="H6" s="20" t="s">
        <v>1</v>
      </c>
      <c r="I6" s="20" t="s">
        <v>2</v>
      </c>
      <c r="J6" s="34" t="s">
        <v>3</v>
      </c>
      <c r="K6" s="20" t="s">
        <v>4</v>
      </c>
      <c r="L6" s="20" t="s">
        <v>5</v>
      </c>
      <c r="M6" s="20" t="s">
        <v>7</v>
      </c>
      <c r="N6" s="40" t="s">
        <v>30</v>
      </c>
      <c r="O6" s="20" t="s">
        <v>6</v>
      </c>
      <c r="P6" s="20" t="s">
        <v>13</v>
      </c>
      <c r="Q6" s="34" t="s">
        <v>14</v>
      </c>
      <c r="R6" s="40" t="s">
        <v>19</v>
      </c>
      <c r="S6" s="22" t="s">
        <v>17</v>
      </c>
      <c r="T6" s="43" t="s">
        <v>29</v>
      </c>
      <c r="U6" s="22" t="s">
        <v>15</v>
      </c>
      <c r="V6" s="43" t="s">
        <v>16</v>
      </c>
      <c r="W6" s="20" t="s">
        <v>31</v>
      </c>
      <c r="X6" s="43" t="s">
        <v>18</v>
      </c>
      <c r="Y6" s="20" t="s">
        <v>20</v>
      </c>
      <c r="Z6" s="34" t="s">
        <v>24</v>
      </c>
      <c r="AA6" s="20" t="s">
        <v>25</v>
      </c>
      <c r="AB6" s="20" t="s">
        <v>26</v>
      </c>
      <c r="AC6" s="20" t="s">
        <v>27</v>
      </c>
      <c r="AD6" s="20" t="s">
        <v>28</v>
      </c>
      <c r="AE6" s="20" t="s">
        <v>21</v>
      </c>
      <c r="AF6" s="20" t="s">
        <v>22</v>
      </c>
      <c r="AG6" s="20" t="s">
        <v>23</v>
      </c>
      <c r="AH6" s="20" t="s">
        <v>8</v>
      </c>
      <c r="AI6" s="34"/>
      <c r="AJ6" s="34"/>
      <c r="AK6" s="20"/>
      <c r="AL6" s="18"/>
      <c r="AM6" s="18"/>
      <c r="AN6" s="18"/>
    </row>
    <row r="7" spans="1:40" s="11" customFormat="1" ht="81" customHeight="1">
      <c r="A7" s="15" t="str">
        <f t="shared" ref="A7:A13" si="0">TRIM(D7)&amp;" "&amp;TRIM(E7)&amp;" "&amp;TRIM(G7)</f>
        <v>Nguyễn Thế Hải 24/12/1978</v>
      </c>
      <c r="B7" s="17">
        <v>1</v>
      </c>
      <c r="C7" s="16">
        <v>15055099</v>
      </c>
      <c r="D7" s="103" t="s">
        <v>806</v>
      </c>
      <c r="E7" s="104" t="s">
        <v>830</v>
      </c>
      <c r="F7" s="27" t="s">
        <v>883</v>
      </c>
      <c r="G7" s="102" t="s">
        <v>884</v>
      </c>
      <c r="H7" s="17" t="s">
        <v>871</v>
      </c>
      <c r="I7" s="17" t="s">
        <v>55</v>
      </c>
      <c r="J7" s="17" t="s">
        <v>170</v>
      </c>
      <c r="K7" s="17" t="s">
        <v>217</v>
      </c>
      <c r="L7" s="17">
        <v>60340410</v>
      </c>
      <c r="M7" s="2"/>
      <c r="N7" s="2"/>
      <c r="O7" s="17" t="s">
        <v>885</v>
      </c>
      <c r="P7" s="17" t="s">
        <v>886</v>
      </c>
      <c r="Q7" s="17" t="s">
        <v>220</v>
      </c>
      <c r="R7" s="17" t="s">
        <v>887</v>
      </c>
      <c r="S7" s="2" t="e">
        <v>#N/A</v>
      </c>
      <c r="T7" s="5"/>
      <c r="U7" s="6" t="e">
        <v>#N/A</v>
      </c>
      <c r="V7" s="37" t="e">
        <v>#N/A</v>
      </c>
      <c r="W7" s="2"/>
      <c r="X7" s="17" t="s">
        <v>222</v>
      </c>
      <c r="Y7" s="5" t="e">
        <f>VLOOKUP(A7,'[2]chen TL'!$D$2:$BD$20,53,0)</f>
        <v>#N/A</v>
      </c>
      <c r="Z7" s="2" t="e">
        <f>VLOOKUP(A7,'[2]chen TL'!$D$2:$R$10,15,0)</f>
        <v>#N/A</v>
      </c>
      <c r="AA7" s="2" t="e">
        <f>VLOOKUP(A7,'[2]chen TL'!$D$2:$U$10,18,0)</f>
        <v>#N/A</v>
      </c>
      <c r="AB7" s="2" t="e">
        <f>VLOOKUP(A7,'[2]chen TL'!$D$2:$X$10,21,0)</f>
        <v>#N/A</v>
      </c>
      <c r="AC7" s="2" t="e">
        <f>VLOOKUP(A7,'[2]chen TL'!$D$2:$AA$10,24,0)</f>
        <v>#N/A</v>
      </c>
      <c r="AD7" s="2" t="e">
        <f>VLOOKUP(A7,'[2]chen TL'!$D$2:$AD$10,27,0)</f>
        <v>#N/A</v>
      </c>
      <c r="AE7" s="2" t="e">
        <f>VLOOKUP(A7,'[2]chen TL'!$D$2:$AT$10,43,0)</f>
        <v>#N/A</v>
      </c>
      <c r="AF7" s="1" t="s">
        <v>888</v>
      </c>
      <c r="AG7" s="110" t="s">
        <v>889</v>
      </c>
      <c r="AH7" s="5">
        <v>23250</v>
      </c>
      <c r="AI7" s="52"/>
      <c r="AJ7" s="52" t="str">
        <f>AG7&amp;","</f>
        <v>thehaibg2013@gmail.com,</v>
      </c>
      <c r="AK7" s="38"/>
      <c r="AL7" s="4" t="e">
        <f>VLOOKUP(A7,'[3]DS gui 6.9'!$A$19:$Q$44,17,0)</f>
        <v>#N/A</v>
      </c>
      <c r="AM7" s="4"/>
      <c r="AN7" s="18"/>
    </row>
    <row r="8" spans="1:40" s="11" customFormat="1" ht="101.25" customHeight="1">
      <c r="A8" s="15" t="str">
        <f t="shared" si="0"/>
        <v>Nguyễn Chí Trần Hà 07/10/1990</v>
      </c>
      <c r="B8" s="17">
        <v>2</v>
      </c>
      <c r="C8" s="16">
        <v>15055097</v>
      </c>
      <c r="D8" s="103" t="s">
        <v>890</v>
      </c>
      <c r="E8" s="104" t="s">
        <v>412</v>
      </c>
      <c r="F8" s="27" t="s">
        <v>892</v>
      </c>
      <c r="G8" s="102" t="s">
        <v>891</v>
      </c>
      <c r="H8" s="17" t="s">
        <v>205</v>
      </c>
      <c r="I8" s="17" t="s">
        <v>55</v>
      </c>
      <c r="J8" s="17" t="s">
        <v>170</v>
      </c>
      <c r="K8" s="17" t="s">
        <v>217</v>
      </c>
      <c r="L8" s="17" t="s">
        <v>58</v>
      </c>
      <c r="M8" s="2" t="s">
        <v>69</v>
      </c>
      <c r="N8" s="2"/>
      <c r="O8" s="17" t="s">
        <v>893</v>
      </c>
      <c r="P8" s="17" t="s">
        <v>894</v>
      </c>
      <c r="Q8" s="17" t="s">
        <v>61</v>
      </c>
      <c r="R8" s="17" t="s">
        <v>895</v>
      </c>
      <c r="S8" s="2"/>
      <c r="T8" s="5"/>
      <c r="U8" s="6"/>
      <c r="V8" s="37"/>
      <c r="W8" s="2" t="s">
        <v>36</v>
      </c>
      <c r="X8" s="17" t="e">
        <f>VLOOKUP(A8,'[1]tong D1_2'!$C$7:$M$480,11,0)</f>
        <v>#N/A</v>
      </c>
      <c r="Y8" s="5"/>
      <c r="Z8" s="2"/>
      <c r="AA8" s="2"/>
      <c r="AB8" s="2"/>
      <c r="AC8" s="2"/>
      <c r="AD8" s="2"/>
      <c r="AE8" s="2"/>
      <c r="AF8" s="1" t="s">
        <v>923</v>
      </c>
      <c r="AG8" s="110" t="s">
        <v>924</v>
      </c>
      <c r="AH8" s="5"/>
      <c r="AI8" s="52"/>
      <c r="AJ8" s="52" t="str">
        <f>AG8&amp;","</f>
        <v>hact90@gmail.com,</v>
      </c>
      <c r="AK8" s="5"/>
      <c r="AL8" s="4" t="e">
        <f>VLOOKUP(A8,'[3]DS gui 6.9'!$A$19:$Q$44,17,0)</f>
        <v>#N/A</v>
      </c>
      <c r="AM8" s="4"/>
      <c r="AN8" s="4"/>
    </row>
    <row r="9" spans="1:40" s="11" customFormat="1" ht="101.25" customHeight="1">
      <c r="A9" s="15" t="str">
        <f t="shared" si="0"/>
        <v>Hoàng Thị Thúy Nga 13/06/1992</v>
      </c>
      <c r="B9" s="17">
        <v>3</v>
      </c>
      <c r="C9" s="16">
        <v>15055278</v>
      </c>
      <c r="D9" s="103" t="s">
        <v>896</v>
      </c>
      <c r="E9" s="104" t="s">
        <v>246</v>
      </c>
      <c r="F9" s="27"/>
      <c r="G9" s="35" t="s">
        <v>925</v>
      </c>
      <c r="H9" s="17" t="s">
        <v>468</v>
      </c>
      <c r="I9" s="17" t="s">
        <v>149</v>
      </c>
      <c r="J9" s="17" t="s">
        <v>150</v>
      </c>
      <c r="K9" s="17" t="s">
        <v>217</v>
      </c>
      <c r="L9" s="17" t="e">
        <f>VLOOKUP(A9,'[4]fie nguon'!$C$2:$I$265,7,0)</f>
        <v>#N/A</v>
      </c>
      <c r="M9" s="2" t="s">
        <v>176</v>
      </c>
      <c r="N9" s="2"/>
      <c r="O9" s="17" t="s">
        <v>926</v>
      </c>
      <c r="P9" s="17" t="s">
        <v>927</v>
      </c>
      <c r="Q9" s="17" t="s">
        <v>928</v>
      </c>
      <c r="R9" s="17" t="s">
        <v>929</v>
      </c>
      <c r="S9" s="2"/>
      <c r="T9" s="5"/>
      <c r="U9" s="6"/>
      <c r="V9" s="37"/>
      <c r="W9" s="2" t="s">
        <v>36</v>
      </c>
      <c r="X9" s="17" t="s">
        <v>222</v>
      </c>
      <c r="Y9" s="5"/>
      <c r="Z9" s="2"/>
      <c r="AA9" s="2"/>
      <c r="AB9" s="2"/>
      <c r="AC9" s="2"/>
      <c r="AD9" s="2"/>
      <c r="AE9" s="2"/>
      <c r="AF9" s="1" t="s">
        <v>930</v>
      </c>
      <c r="AG9" s="110" t="s">
        <v>931</v>
      </c>
      <c r="AH9" s="5"/>
      <c r="AI9" s="52"/>
      <c r="AJ9" s="52"/>
      <c r="AK9" s="5"/>
      <c r="AL9" s="4"/>
      <c r="AM9" s="4"/>
      <c r="AN9" s="4"/>
    </row>
    <row r="10" spans="1:40" s="11" customFormat="1" ht="101.25" customHeight="1">
      <c r="A10" s="15" t="str">
        <f t="shared" si="0"/>
        <v>Phạm Đồng Khởi 15/10/1980</v>
      </c>
      <c r="B10" s="17">
        <v>4</v>
      </c>
      <c r="C10" s="16">
        <v>15055414</v>
      </c>
      <c r="D10" s="103" t="s">
        <v>897</v>
      </c>
      <c r="E10" s="104" t="s">
        <v>898</v>
      </c>
      <c r="F10" s="27" t="s">
        <v>905</v>
      </c>
      <c r="G10" s="35" t="s">
        <v>899</v>
      </c>
      <c r="H10" s="17" t="s">
        <v>593</v>
      </c>
      <c r="I10" s="17" t="s">
        <v>55</v>
      </c>
      <c r="J10" s="17" t="s">
        <v>170</v>
      </c>
      <c r="K10" s="17" t="s">
        <v>217</v>
      </c>
      <c r="L10" s="17">
        <v>60340410</v>
      </c>
      <c r="M10" s="2" t="s">
        <v>176</v>
      </c>
      <c r="N10" s="2"/>
      <c r="O10" s="17" t="s">
        <v>906</v>
      </c>
      <c r="P10" s="17" t="s">
        <v>907</v>
      </c>
      <c r="Q10" s="17" t="s">
        <v>908</v>
      </c>
      <c r="R10" s="17" t="s">
        <v>909</v>
      </c>
      <c r="S10" s="2"/>
      <c r="T10" s="5"/>
      <c r="U10" s="6"/>
      <c r="V10" s="37"/>
      <c r="W10" s="2"/>
      <c r="X10" s="17" t="s">
        <v>222</v>
      </c>
      <c r="Y10" s="5"/>
      <c r="Z10" s="2"/>
      <c r="AA10" s="2"/>
      <c r="AB10" s="2"/>
      <c r="AC10" s="2"/>
      <c r="AD10" s="2"/>
      <c r="AE10" s="2"/>
      <c r="AF10" s="1" t="s">
        <v>932</v>
      </c>
      <c r="AG10" s="110" t="s">
        <v>933</v>
      </c>
      <c r="AH10" s="5"/>
      <c r="AI10" s="52"/>
      <c r="AJ10" s="52"/>
      <c r="AK10" s="5"/>
      <c r="AL10" s="4"/>
      <c r="AM10" s="4"/>
      <c r="AN10" s="4"/>
    </row>
    <row r="11" spans="1:40" s="11" customFormat="1" ht="101.25" customHeight="1">
      <c r="A11" s="15" t="str">
        <f t="shared" si="0"/>
        <v>Bùi Ngọc Đông 22/05/1983</v>
      </c>
      <c r="B11" s="17">
        <v>5</v>
      </c>
      <c r="C11" s="16">
        <v>15055353</v>
      </c>
      <c r="D11" s="103" t="s">
        <v>900</v>
      </c>
      <c r="E11" s="104" t="s">
        <v>827</v>
      </c>
      <c r="F11" s="27" t="s">
        <v>910</v>
      </c>
      <c r="G11" s="35" t="s">
        <v>901</v>
      </c>
      <c r="H11" s="17" t="s">
        <v>567</v>
      </c>
      <c r="I11" s="17" t="s">
        <v>55</v>
      </c>
      <c r="J11" s="17" t="s">
        <v>170</v>
      </c>
      <c r="K11" s="17" t="s">
        <v>217</v>
      </c>
      <c r="L11" s="17">
        <v>60340410</v>
      </c>
      <c r="M11" s="2" t="s">
        <v>176</v>
      </c>
      <c r="N11" s="2"/>
      <c r="O11" s="17" t="s">
        <v>911</v>
      </c>
      <c r="P11" s="17" t="s">
        <v>907</v>
      </c>
      <c r="Q11" s="17" t="s">
        <v>908</v>
      </c>
      <c r="R11" s="17" t="s">
        <v>912</v>
      </c>
      <c r="S11" s="2" t="e">
        <v>#N/A</v>
      </c>
      <c r="T11" s="5"/>
      <c r="U11" s="6" t="e">
        <v>#N/A</v>
      </c>
      <c r="V11" s="37" t="e">
        <v>#N/A</v>
      </c>
      <c r="W11" s="2" t="s">
        <v>36</v>
      </c>
      <c r="X11" s="17" t="s">
        <v>222</v>
      </c>
      <c r="Y11" s="5"/>
      <c r="Z11" s="2"/>
      <c r="AA11" s="2"/>
      <c r="AB11" s="2"/>
      <c r="AC11" s="2"/>
      <c r="AD11" s="2"/>
      <c r="AE11" s="2"/>
      <c r="AF11" s="1" t="s">
        <v>934</v>
      </c>
      <c r="AG11" s="110" t="s">
        <v>935</v>
      </c>
      <c r="AH11" s="5"/>
      <c r="AI11" s="52"/>
      <c r="AJ11" s="52"/>
      <c r="AK11" s="5"/>
      <c r="AL11" s="4"/>
      <c r="AM11" s="4"/>
      <c r="AN11" s="4"/>
    </row>
    <row r="12" spans="1:40" s="11" customFormat="1" ht="101.25" customHeight="1">
      <c r="A12" s="15" t="str">
        <f t="shared" si="0"/>
        <v>Lê Hoàng Hà 22/08/1982</v>
      </c>
      <c r="B12" s="17">
        <v>6</v>
      </c>
      <c r="C12" s="16">
        <v>15055360</v>
      </c>
      <c r="D12" s="103" t="s">
        <v>794</v>
      </c>
      <c r="E12" s="104" t="s">
        <v>412</v>
      </c>
      <c r="F12" s="27" t="s">
        <v>913</v>
      </c>
      <c r="G12" s="35" t="s">
        <v>902</v>
      </c>
      <c r="H12" s="17" t="s">
        <v>567</v>
      </c>
      <c r="I12" s="17" t="s">
        <v>55</v>
      </c>
      <c r="J12" s="17" t="s">
        <v>170</v>
      </c>
      <c r="K12" s="17" t="s">
        <v>217</v>
      </c>
      <c r="L12" s="17">
        <v>60340410</v>
      </c>
      <c r="M12" s="2" t="s">
        <v>176</v>
      </c>
      <c r="N12" s="2"/>
      <c r="O12" s="17" t="s">
        <v>914</v>
      </c>
      <c r="P12" s="17" t="s">
        <v>915</v>
      </c>
      <c r="Q12" s="17" t="s">
        <v>916</v>
      </c>
      <c r="R12" s="17" t="s">
        <v>917</v>
      </c>
      <c r="S12" s="2" t="e">
        <v>#N/A</v>
      </c>
      <c r="T12" s="5"/>
      <c r="U12" s="6" t="e">
        <v>#N/A</v>
      </c>
      <c r="V12" s="37" t="e">
        <v>#N/A</v>
      </c>
      <c r="W12" s="2" t="s">
        <v>36</v>
      </c>
      <c r="X12" s="17" t="s">
        <v>222</v>
      </c>
      <c r="Y12" s="5"/>
      <c r="Z12" s="2"/>
      <c r="AA12" s="2"/>
      <c r="AB12" s="2"/>
      <c r="AC12" s="2"/>
      <c r="AD12" s="2"/>
      <c r="AE12" s="2"/>
      <c r="AF12" s="1" t="s">
        <v>936</v>
      </c>
      <c r="AG12" s="110" t="s">
        <v>937</v>
      </c>
      <c r="AH12" s="5"/>
      <c r="AI12" s="52"/>
      <c r="AJ12" s="52"/>
      <c r="AK12" s="5"/>
      <c r="AL12" s="4"/>
      <c r="AM12" s="4"/>
      <c r="AN12" s="4"/>
    </row>
    <row r="13" spans="1:40" s="11" customFormat="1" ht="101.25" customHeight="1">
      <c r="A13" s="15" t="str">
        <f t="shared" si="0"/>
        <v>Hoàng Hồng Quân 13/11/1984</v>
      </c>
      <c r="B13" s="17">
        <v>7</v>
      </c>
      <c r="C13" s="16">
        <v>15055453</v>
      </c>
      <c r="D13" s="103" t="s">
        <v>903</v>
      </c>
      <c r="E13" s="104" t="s">
        <v>797</v>
      </c>
      <c r="F13" s="27"/>
      <c r="G13" s="35" t="s">
        <v>904</v>
      </c>
      <c r="H13" s="17" t="s">
        <v>567</v>
      </c>
      <c r="I13" s="17" t="s">
        <v>55</v>
      </c>
      <c r="J13" s="17" t="s">
        <v>170</v>
      </c>
      <c r="K13" s="17" t="s">
        <v>217</v>
      </c>
      <c r="L13" s="17">
        <v>60340410</v>
      </c>
      <c r="M13" s="2" t="s">
        <v>176</v>
      </c>
      <c r="N13" s="2"/>
      <c r="O13" s="17" t="s">
        <v>918</v>
      </c>
      <c r="P13" s="17" t="s">
        <v>919</v>
      </c>
      <c r="Q13" s="17" t="s">
        <v>61</v>
      </c>
      <c r="R13" s="17" t="s">
        <v>920</v>
      </c>
      <c r="S13" s="2"/>
      <c r="T13" s="5"/>
      <c r="U13" s="6"/>
      <c r="V13" s="37"/>
      <c r="W13" s="2" t="s">
        <v>36</v>
      </c>
      <c r="X13" s="17" t="s">
        <v>222</v>
      </c>
      <c r="Y13" s="5"/>
      <c r="Z13" s="2"/>
      <c r="AA13" s="2"/>
      <c r="AB13" s="2"/>
      <c r="AC13" s="2"/>
      <c r="AD13" s="2"/>
      <c r="AE13" s="2"/>
      <c r="AF13" s="1" t="s">
        <v>921</v>
      </c>
      <c r="AG13" s="110" t="s">
        <v>922</v>
      </c>
      <c r="AH13" s="5"/>
      <c r="AI13" s="52"/>
      <c r="AJ13" s="52"/>
      <c r="AK13" s="5"/>
      <c r="AL13" s="4"/>
      <c r="AM13" s="4"/>
      <c r="AN13" s="4"/>
    </row>
    <row r="14" spans="1:40" s="11" customFormat="1" ht="101.25" customHeight="1">
      <c r="A14" s="15" t="str">
        <f>TRIM(D14)&amp;" "&amp;TRIM(E14)&amp;" "&amp;TRIM(G14)</f>
        <v xml:space="preserve">  </v>
      </c>
      <c r="B14" s="17">
        <v>10</v>
      </c>
      <c r="C14" s="16" t="e">
        <f>VLOOKUP(A14,'[1]tong D1_2'!$C$7:$D$480,2,0)</f>
        <v>#N/A</v>
      </c>
      <c r="D14" s="103"/>
      <c r="E14" s="104"/>
      <c r="F14" s="27"/>
      <c r="G14" s="35"/>
      <c r="H14" s="17" t="e">
        <f>VLOOKUP(A14,'[1]tong D1_2'!$C$7:$H$480,6,0)</f>
        <v>#N/A</v>
      </c>
      <c r="I14" s="17" t="e">
        <f>VLOOKUP(A14,'[1]tong D1_2'!$C$7:$F$480,4,0)</f>
        <v>#N/A</v>
      </c>
      <c r="J14" s="17" t="e">
        <f>VLOOKUP(A14,'[4]fie nguon'!$C$2:$H$265,6,0)</f>
        <v>#N/A</v>
      </c>
      <c r="K14" s="17" t="e">
        <f>VLOOKUP(A14,'[4]fie nguon'!$C$2:$J$265,8,0)</f>
        <v>#N/A</v>
      </c>
      <c r="L14" s="17" t="e">
        <f>VLOOKUP(A14,'[4]fie nguon'!$C$2:$I$265,7,0)</f>
        <v>#N/A</v>
      </c>
      <c r="M14" s="2" t="s">
        <v>176</v>
      </c>
      <c r="N14" s="2"/>
      <c r="O14" s="17" t="e">
        <f>VLOOKUP(A14,'[4]fie nguon'!$C$2:$L$265,10,0)</f>
        <v>#N/A</v>
      </c>
      <c r="P14" s="17" t="e">
        <f>VLOOKUP(A14,'[4]fie nguon'!$C$2:$N$265,12,0)</f>
        <v>#N/A</v>
      </c>
      <c r="Q14" s="17" t="e">
        <f>VLOOKUP(A14,'[4]fie nguon'!$C$2:$O$265,13,0)</f>
        <v>#N/A</v>
      </c>
      <c r="R14" s="17" t="e">
        <f>VLOOKUP(A14,'[4]fie nguon'!$C$2:$T$265,18,0)</f>
        <v>#N/A</v>
      </c>
      <c r="S14" s="2"/>
      <c r="T14" s="5"/>
      <c r="U14" s="6"/>
      <c r="V14" s="37"/>
      <c r="W14" s="2"/>
      <c r="X14" s="17" t="e">
        <f>VLOOKUP(A14,'[1]tong D1_2'!$C$7:$M$480,11,0)</f>
        <v>#N/A</v>
      </c>
      <c r="Y14" s="5"/>
      <c r="Z14" s="2"/>
      <c r="AA14" s="2"/>
      <c r="AB14" s="2"/>
      <c r="AC14" s="2"/>
      <c r="AD14" s="2"/>
      <c r="AE14" s="2"/>
      <c r="AF14" s="1"/>
      <c r="AG14" s="110"/>
      <c r="AH14" s="5"/>
      <c r="AI14" s="52"/>
      <c r="AJ14" s="52"/>
      <c r="AK14" s="5"/>
      <c r="AL14" s="4"/>
      <c r="AM14" s="4"/>
      <c r="AN14" s="4"/>
    </row>
    <row r="15" spans="1:40" ht="81" customHeight="1">
      <c r="A15" s="15" t="str">
        <f>TRIM(D15)&amp;" "&amp;TRIM(E15)&amp;" "&amp;TRIM(G15)</f>
        <v xml:space="preserve">  </v>
      </c>
      <c r="B15" s="17">
        <v>11</v>
      </c>
      <c r="C15" s="16" t="e">
        <f>VLOOKUP(A15,'[1]tong D1_2'!$C$7:$D$480,2,0)</f>
        <v>#N/A</v>
      </c>
      <c r="D15" s="103"/>
      <c r="E15" s="104"/>
      <c r="F15" s="27"/>
      <c r="G15" s="35"/>
      <c r="H15" s="17" t="e">
        <f>VLOOKUP(A15,'[1]tong D1_2'!$C$7:$H$480,6,0)</f>
        <v>#N/A</v>
      </c>
      <c r="I15" s="17" t="e">
        <f>VLOOKUP(A15,'[1]tong D1_2'!$C$7:$F$480,4,0)</f>
        <v>#N/A</v>
      </c>
      <c r="J15" s="17" t="e">
        <f>VLOOKUP(A15,'[4]fie nguon'!$C$2:$H$265,6,0)</f>
        <v>#N/A</v>
      </c>
      <c r="K15" s="17" t="e">
        <f>VLOOKUP(A15,'[4]fie nguon'!$C$2:$J$265,8,0)</f>
        <v>#N/A</v>
      </c>
      <c r="L15" s="17" t="e">
        <f>VLOOKUP(A15,'[4]fie nguon'!$C$2:$I$265,7,0)</f>
        <v>#N/A</v>
      </c>
      <c r="M15" s="2" t="s">
        <v>176</v>
      </c>
      <c r="N15" s="2"/>
      <c r="O15" s="17" t="e">
        <f>VLOOKUP(A15,'[4]fie nguon'!$C$2:$L$265,10,0)</f>
        <v>#N/A</v>
      </c>
      <c r="P15" s="17" t="e">
        <f>VLOOKUP(A15,'[4]fie nguon'!$C$2:$N$265,12,0)</f>
        <v>#N/A</v>
      </c>
      <c r="Q15" s="17" t="e">
        <f>VLOOKUP(A15,'[4]fie nguon'!$C$2:$O$265,13,0)</f>
        <v>#N/A</v>
      </c>
      <c r="R15" s="17" t="e">
        <f>VLOOKUP(A15,'[4]fie nguon'!$C$2:$T$265,18,0)</f>
        <v>#N/A</v>
      </c>
      <c r="S15" s="2"/>
      <c r="T15" s="5"/>
      <c r="U15" s="6"/>
      <c r="V15" s="37"/>
      <c r="W15" s="2"/>
      <c r="X15" s="17" t="e">
        <f>VLOOKUP(A15,'[1]tong D1_2'!$C$7:$M$480,11,0)</f>
        <v>#N/A</v>
      </c>
      <c r="Y15" s="5"/>
      <c r="Z15" s="2"/>
      <c r="AA15" s="2"/>
      <c r="AB15" s="2"/>
      <c r="AC15" s="2"/>
      <c r="AD15" s="2"/>
      <c r="AE15" s="2"/>
      <c r="AF15" s="1"/>
      <c r="AG15" s="110"/>
      <c r="AH15" s="5"/>
      <c r="AI15" s="52"/>
      <c r="AJ15" s="52" t="str">
        <f>AG15&amp;","</f>
        <v>,</v>
      </c>
      <c r="AK15" s="5"/>
      <c r="AL15" s="4">
        <f>VLOOKUP(A15,'[3]DS gui 6.9'!$A$19:$Q$44,17,0)</f>
        <v>0</v>
      </c>
    </row>
    <row r="16" spans="1:40" ht="81" customHeight="1">
      <c r="A16" s="15" t="str">
        <f>TRIM(D16)&amp;" "&amp;TRIM(E16)&amp;" "&amp;TRIM(G16)</f>
        <v xml:space="preserve">  </v>
      </c>
      <c r="B16" s="17">
        <v>12</v>
      </c>
      <c r="C16" s="16" t="e">
        <f>VLOOKUP(A16,'[1]tong D1_2'!$C$7:$D$480,2,0)</f>
        <v>#N/A</v>
      </c>
      <c r="D16" s="103"/>
      <c r="E16" s="104"/>
      <c r="F16" s="27"/>
      <c r="G16" s="35"/>
      <c r="H16" s="17" t="e">
        <f>VLOOKUP(A16,'[1]tong D1_2'!$C$7:$H$480,6,0)</f>
        <v>#N/A</v>
      </c>
      <c r="I16" s="17" t="e">
        <f>VLOOKUP(A16,'[1]tong D1_2'!$C$7:$F$480,4,0)</f>
        <v>#N/A</v>
      </c>
      <c r="J16" s="17" t="e">
        <f>VLOOKUP(A16,'[4]fie nguon'!$C$2:$H$265,6,0)</f>
        <v>#N/A</v>
      </c>
      <c r="K16" s="17" t="e">
        <f>VLOOKUP(A16,'[4]fie nguon'!$C$2:$J$265,8,0)</f>
        <v>#N/A</v>
      </c>
      <c r="L16" s="17" t="e">
        <f>VLOOKUP(A16,'[4]fie nguon'!$C$2:$I$265,7,0)</f>
        <v>#N/A</v>
      </c>
      <c r="M16" s="2" t="s">
        <v>176</v>
      </c>
      <c r="N16" s="2"/>
      <c r="O16" s="17" t="e">
        <f>VLOOKUP(A16,'[4]fie nguon'!$C$2:$L$265,10,0)</f>
        <v>#N/A</v>
      </c>
      <c r="P16" s="17" t="e">
        <f>VLOOKUP(A16,'[4]fie nguon'!$C$2:$N$265,12,0)</f>
        <v>#N/A</v>
      </c>
      <c r="Q16" s="17" t="e">
        <f>VLOOKUP(A16,'[4]fie nguon'!$C$2:$O$265,13,0)</f>
        <v>#N/A</v>
      </c>
      <c r="R16" s="17" t="e">
        <f>VLOOKUP(A16,'[4]fie nguon'!$C$2:$T$265,18,0)</f>
        <v>#N/A</v>
      </c>
      <c r="S16" s="2"/>
      <c r="T16" s="5"/>
      <c r="U16" s="6"/>
      <c r="V16" s="37"/>
      <c r="W16" s="2"/>
      <c r="X16" s="17" t="e">
        <f>VLOOKUP(A16,'[1]tong D1_2'!$C$7:$M$480,11,0)</f>
        <v>#N/A</v>
      </c>
      <c r="Y16" s="5"/>
      <c r="Z16" s="2"/>
      <c r="AA16" s="2"/>
      <c r="AB16" s="2"/>
      <c r="AC16" s="2"/>
      <c r="AD16" s="2"/>
      <c r="AE16" s="2"/>
      <c r="AF16" s="1"/>
      <c r="AG16" s="110"/>
      <c r="AH16" s="5"/>
      <c r="AI16" s="52"/>
      <c r="AJ16" s="52" t="str">
        <f>AG16&amp;","</f>
        <v>,</v>
      </c>
      <c r="AK16" s="5"/>
      <c r="AL16" s="4">
        <f>VLOOKUP(A16,'[3]DS gui 6.9'!$A$7:$J$110,10,0)</f>
        <v>0</v>
      </c>
    </row>
    <row r="17" spans="1:37" ht="60.75" customHeight="1">
      <c r="A17" s="15"/>
      <c r="B17" s="17"/>
      <c r="C17" s="16"/>
      <c r="D17" s="103"/>
      <c r="E17" s="104"/>
      <c r="F17" s="27"/>
      <c r="G17" s="35"/>
      <c r="H17" s="17"/>
      <c r="I17" s="17"/>
      <c r="J17" s="17"/>
      <c r="K17" s="17"/>
      <c r="L17" s="17"/>
      <c r="M17" s="2"/>
      <c r="N17" s="2"/>
      <c r="O17" s="17"/>
      <c r="P17" s="17"/>
      <c r="Q17" s="17"/>
      <c r="R17" s="17"/>
      <c r="S17" s="5"/>
      <c r="T17" s="2"/>
      <c r="U17" s="6"/>
      <c r="V17" s="37"/>
      <c r="W17" s="2"/>
      <c r="X17" s="17"/>
      <c r="Y17" s="5"/>
      <c r="Z17" s="5"/>
      <c r="AA17" s="5"/>
      <c r="AB17" s="5"/>
      <c r="AC17" s="5"/>
      <c r="AD17" s="5"/>
      <c r="AE17" s="5"/>
      <c r="AF17" s="1"/>
      <c r="AG17" s="105"/>
      <c r="AH17" s="120"/>
      <c r="AI17" s="26"/>
      <c r="AJ17" s="26"/>
      <c r="AK17" s="26"/>
    </row>
    <row r="18" spans="1:37" ht="85.5" customHeight="1">
      <c r="A18" s="15"/>
      <c r="B18" s="17"/>
      <c r="C18" s="16"/>
      <c r="D18" s="103"/>
      <c r="E18" s="104"/>
      <c r="F18" s="27"/>
      <c r="G18" s="35"/>
      <c r="H18" s="17"/>
      <c r="I18" s="17"/>
      <c r="J18" s="17"/>
      <c r="K18" s="17"/>
      <c r="L18" s="17"/>
      <c r="M18" s="2"/>
      <c r="N18" s="2"/>
      <c r="O18" s="17"/>
      <c r="P18" s="17"/>
      <c r="Q18" s="17"/>
      <c r="R18" s="17"/>
      <c r="S18" s="5"/>
      <c r="T18" s="2"/>
      <c r="U18" s="6"/>
      <c r="V18" s="37"/>
      <c r="W18" s="2"/>
      <c r="X18" s="17"/>
      <c r="Y18" s="5"/>
      <c r="Z18" s="5"/>
      <c r="AA18" s="5"/>
      <c r="AB18" s="5"/>
      <c r="AC18" s="5"/>
      <c r="AD18" s="5"/>
      <c r="AE18" s="5"/>
      <c r="AF18" s="1"/>
      <c r="AG18" s="105"/>
      <c r="AH18" s="120"/>
      <c r="AI18" s="26"/>
      <c r="AJ18" s="26"/>
      <c r="AK18" s="26"/>
    </row>
    <row r="19" spans="1:37" ht="66.75" customHeight="1">
      <c r="A19" s="15"/>
      <c r="B19" s="17"/>
      <c r="C19" s="16"/>
      <c r="D19" s="103"/>
      <c r="E19" s="104"/>
      <c r="F19" s="27"/>
      <c r="G19" s="35"/>
      <c r="H19" s="17"/>
      <c r="I19" s="17"/>
      <c r="J19" s="17"/>
      <c r="K19" s="17"/>
      <c r="L19" s="17"/>
      <c r="M19" s="2"/>
      <c r="N19" s="2"/>
      <c r="O19" s="17"/>
      <c r="P19" s="17"/>
      <c r="Q19" s="17"/>
      <c r="R19" s="17"/>
      <c r="S19" s="5"/>
      <c r="T19" s="2"/>
      <c r="U19" s="6"/>
      <c r="V19" s="37"/>
      <c r="W19" s="2"/>
      <c r="X19" s="17"/>
      <c r="Y19" s="5"/>
      <c r="Z19" s="5"/>
      <c r="AA19" s="5"/>
      <c r="AB19" s="5"/>
      <c r="AC19" s="5"/>
      <c r="AD19" s="5"/>
      <c r="AE19" s="5"/>
      <c r="AF19" s="1"/>
      <c r="AG19" s="105"/>
      <c r="AH19" s="120"/>
      <c r="AI19" s="26"/>
      <c r="AJ19" s="26"/>
      <c r="AK19" s="26"/>
    </row>
    <row r="20" spans="1:37" ht="88.5" customHeight="1">
      <c r="A20" s="15"/>
      <c r="B20" s="17"/>
      <c r="C20" s="16"/>
      <c r="D20" s="103"/>
      <c r="E20" s="104"/>
      <c r="F20" s="27"/>
      <c r="G20" s="35"/>
      <c r="H20" s="17"/>
      <c r="I20" s="17"/>
      <c r="J20" s="17"/>
      <c r="K20" s="17"/>
      <c r="L20" s="17"/>
      <c r="M20" s="2"/>
      <c r="N20" s="2"/>
      <c r="O20" s="17"/>
      <c r="P20" s="17"/>
      <c r="Q20" s="17"/>
      <c r="R20" s="17"/>
      <c r="S20" s="5"/>
      <c r="T20" s="2"/>
      <c r="U20" s="6"/>
      <c r="V20" s="37"/>
      <c r="W20" s="2"/>
      <c r="X20" s="17"/>
      <c r="Y20" s="5"/>
      <c r="Z20" s="5"/>
      <c r="AA20" s="5"/>
      <c r="AB20" s="5"/>
      <c r="AC20" s="5"/>
      <c r="AD20" s="5"/>
      <c r="AE20" s="5"/>
      <c r="AF20" s="1"/>
      <c r="AG20" s="105"/>
      <c r="AH20" s="120"/>
      <c r="AI20" s="26"/>
      <c r="AJ20" s="26"/>
      <c r="AK20" s="26"/>
    </row>
    <row r="21" spans="1:37" ht="90.75" customHeight="1">
      <c r="A21" s="15"/>
      <c r="B21" s="17"/>
      <c r="C21" s="16"/>
      <c r="D21" s="103"/>
      <c r="E21" s="104"/>
      <c r="F21" s="27"/>
      <c r="G21" s="35"/>
      <c r="H21" s="17"/>
      <c r="I21" s="17"/>
      <c r="J21" s="17"/>
      <c r="K21" s="17"/>
      <c r="L21" s="17"/>
      <c r="M21" s="2"/>
      <c r="N21" s="2"/>
      <c r="O21" s="17"/>
      <c r="P21" s="17"/>
      <c r="Q21" s="17"/>
      <c r="R21" s="17"/>
      <c r="S21" s="5"/>
      <c r="T21" s="2"/>
      <c r="U21" s="6"/>
      <c r="V21" s="37"/>
      <c r="W21" s="2"/>
      <c r="X21" s="17"/>
      <c r="Y21" s="5"/>
      <c r="Z21" s="5"/>
      <c r="AA21" s="5"/>
      <c r="AB21" s="5"/>
      <c r="AC21" s="5"/>
      <c r="AD21" s="5"/>
      <c r="AE21" s="5"/>
      <c r="AF21" s="1"/>
      <c r="AG21" s="105"/>
      <c r="AH21" s="120"/>
      <c r="AI21" s="26"/>
      <c r="AJ21" s="26"/>
      <c r="AK21" s="26"/>
    </row>
    <row r="22" spans="1:37" ht="90" customHeight="1">
      <c r="A22" s="15"/>
      <c r="B22" s="17"/>
      <c r="C22" s="16"/>
      <c r="D22" s="103"/>
      <c r="E22" s="104"/>
      <c r="F22" s="27"/>
      <c r="G22" s="35"/>
      <c r="H22" s="17"/>
      <c r="I22" s="17"/>
      <c r="J22" s="17"/>
      <c r="K22" s="17"/>
      <c r="L22" s="17"/>
      <c r="M22" s="2"/>
      <c r="N22" s="2"/>
      <c r="O22" s="17"/>
      <c r="P22" s="17"/>
      <c r="Q22" s="17"/>
      <c r="R22" s="17"/>
      <c r="S22" s="5"/>
      <c r="T22" s="2"/>
      <c r="U22" s="6"/>
      <c r="V22" s="37"/>
      <c r="W22" s="2"/>
      <c r="X22" s="17"/>
      <c r="Y22" s="5"/>
      <c r="Z22" s="5"/>
      <c r="AA22" s="5"/>
      <c r="AB22" s="5"/>
      <c r="AC22" s="5"/>
      <c r="AD22" s="5"/>
      <c r="AE22" s="5"/>
      <c r="AF22" s="1"/>
      <c r="AG22" s="105"/>
      <c r="AH22" s="120"/>
      <c r="AI22" s="26"/>
      <c r="AJ22" s="26"/>
      <c r="AK22" s="26"/>
    </row>
    <row r="23" spans="1:37" ht="93" customHeight="1">
      <c r="A23" s="15"/>
      <c r="B23" s="17"/>
      <c r="C23" s="16"/>
      <c r="D23" s="103"/>
      <c r="E23" s="104"/>
      <c r="F23" s="27"/>
      <c r="G23" s="35"/>
      <c r="H23" s="17"/>
      <c r="I23" s="17"/>
      <c r="J23" s="17"/>
      <c r="K23" s="17"/>
      <c r="L23" s="17"/>
      <c r="M23" s="2"/>
      <c r="N23" s="2"/>
      <c r="O23" s="17"/>
      <c r="P23" s="17"/>
      <c r="Q23" s="17"/>
      <c r="R23" s="17"/>
      <c r="S23" s="5"/>
      <c r="T23" s="2"/>
      <c r="U23" s="6"/>
      <c r="V23" s="37"/>
      <c r="W23" s="2"/>
      <c r="X23" s="17"/>
      <c r="Y23" s="5"/>
      <c r="Z23" s="5"/>
      <c r="AA23" s="5"/>
      <c r="AB23" s="5"/>
      <c r="AC23" s="5"/>
      <c r="AD23" s="5"/>
      <c r="AE23" s="5"/>
      <c r="AF23" s="1"/>
      <c r="AG23" s="105"/>
      <c r="AH23" s="120"/>
      <c r="AI23" s="26"/>
      <c r="AJ23" s="26"/>
      <c r="AK23" s="26"/>
    </row>
    <row r="24" spans="1:37" ht="74.25" customHeight="1">
      <c r="A24" s="15"/>
      <c r="B24" s="17"/>
      <c r="C24" s="16"/>
      <c r="D24" s="103"/>
      <c r="E24" s="104"/>
      <c r="F24" s="27"/>
      <c r="G24" s="35"/>
      <c r="H24" s="17"/>
      <c r="I24" s="17"/>
      <c r="J24" s="17"/>
      <c r="K24" s="17"/>
      <c r="L24" s="17"/>
      <c r="M24" s="2"/>
      <c r="N24" s="2"/>
      <c r="O24" s="17"/>
      <c r="P24" s="17"/>
      <c r="Q24" s="17"/>
      <c r="R24" s="17"/>
      <c r="S24" s="5"/>
      <c r="T24" s="2"/>
      <c r="U24" s="6"/>
      <c r="V24" s="37"/>
      <c r="W24" s="2"/>
      <c r="X24" s="17"/>
      <c r="Y24" s="5"/>
      <c r="Z24" s="5"/>
      <c r="AA24" s="5"/>
      <c r="AB24" s="5"/>
      <c r="AC24" s="5"/>
      <c r="AD24" s="5"/>
      <c r="AE24" s="5"/>
      <c r="AF24" s="1"/>
      <c r="AG24" s="105"/>
      <c r="AH24" s="120"/>
      <c r="AI24" s="26"/>
      <c r="AJ24" s="26"/>
      <c r="AK24" s="26"/>
    </row>
    <row r="25" spans="1:37" ht="70.5" customHeight="1">
      <c r="A25" s="15"/>
      <c r="B25" s="17"/>
      <c r="C25" s="16"/>
      <c r="D25" s="103"/>
      <c r="E25" s="104"/>
      <c r="F25" s="27"/>
      <c r="G25" s="35"/>
      <c r="H25" s="17"/>
      <c r="I25" s="17"/>
      <c r="J25" s="17"/>
      <c r="K25" s="17"/>
      <c r="L25" s="17"/>
      <c r="M25" s="2"/>
      <c r="N25" s="2"/>
      <c r="O25" s="17"/>
      <c r="P25" s="17"/>
      <c r="Q25" s="17"/>
      <c r="R25" s="17"/>
      <c r="S25" s="5"/>
      <c r="T25" s="2"/>
      <c r="U25" s="6"/>
      <c r="V25" s="37"/>
      <c r="W25" s="2"/>
      <c r="X25" s="17"/>
      <c r="Y25" s="5"/>
      <c r="Z25" s="5"/>
      <c r="AA25" s="5"/>
      <c r="AB25" s="5"/>
      <c r="AC25" s="5"/>
      <c r="AD25" s="5"/>
      <c r="AE25" s="5"/>
      <c r="AF25" s="1"/>
      <c r="AG25" s="105"/>
      <c r="AH25" s="120"/>
      <c r="AI25" s="26"/>
      <c r="AJ25" s="26"/>
      <c r="AK25" s="26"/>
    </row>
    <row r="26" spans="1:37" ht="70.5" customHeight="1">
      <c r="A26" s="15"/>
      <c r="B26" s="17"/>
      <c r="C26" s="16"/>
      <c r="D26" s="103"/>
      <c r="E26" s="104"/>
      <c r="F26" s="27"/>
      <c r="G26" s="35"/>
      <c r="H26" s="17"/>
      <c r="I26" s="17"/>
      <c r="J26" s="17"/>
      <c r="K26" s="17"/>
      <c r="L26" s="17"/>
      <c r="M26" s="2"/>
      <c r="N26" s="2"/>
      <c r="O26" s="17"/>
      <c r="P26" s="17"/>
      <c r="Q26" s="17"/>
      <c r="R26" s="17"/>
      <c r="S26" s="5"/>
      <c r="T26" s="2"/>
      <c r="U26" s="6"/>
      <c r="V26" s="37"/>
      <c r="W26" s="2"/>
      <c r="X26" s="17"/>
      <c r="Y26" s="5"/>
      <c r="Z26" s="5"/>
      <c r="AA26" s="5"/>
      <c r="AB26" s="5"/>
      <c r="AC26" s="5"/>
      <c r="AD26" s="5"/>
      <c r="AE26" s="5"/>
      <c r="AF26" s="1"/>
      <c r="AG26" s="105"/>
      <c r="AH26" s="120"/>
      <c r="AI26" s="26"/>
      <c r="AJ26" s="26"/>
      <c r="AK26" s="26"/>
    </row>
    <row r="27" spans="1:37" ht="82.5" customHeight="1">
      <c r="A27" s="15"/>
      <c r="B27" s="17"/>
      <c r="C27" s="16"/>
      <c r="D27" s="103"/>
      <c r="E27" s="104"/>
      <c r="F27" s="27"/>
      <c r="G27" s="35"/>
      <c r="H27" s="17"/>
      <c r="I27" s="17"/>
      <c r="J27" s="17"/>
      <c r="K27" s="17"/>
      <c r="L27" s="17"/>
      <c r="M27" s="2"/>
      <c r="N27" s="2"/>
      <c r="O27" s="17"/>
      <c r="P27" s="17"/>
      <c r="Q27" s="17"/>
      <c r="R27" s="17"/>
      <c r="S27" s="5"/>
      <c r="T27" s="2"/>
      <c r="U27" s="6"/>
      <c r="V27" s="37"/>
      <c r="W27" s="2"/>
      <c r="X27" s="17"/>
      <c r="Y27" s="5"/>
      <c r="Z27" s="5"/>
      <c r="AA27" s="5"/>
      <c r="AB27" s="5"/>
      <c r="AC27" s="5"/>
      <c r="AD27" s="5"/>
      <c r="AE27" s="5"/>
      <c r="AF27" s="1"/>
      <c r="AG27" s="105"/>
      <c r="AH27" s="120"/>
      <c r="AI27" s="26"/>
      <c r="AJ27" s="26"/>
      <c r="AK27" s="26"/>
    </row>
    <row r="28" spans="1:37" ht="70.5" customHeight="1">
      <c r="A28" s="15"/>
      <c r="B28" s="17"/>
      <c r="C28" s="16"/>
      <c r="D28" s="103"/>
      <c r="E28" s="104"/>
      <c r="F28" s="27"/>
      <c r="G28" s="35"/>
      <c r="H28" s="17"/>
      <c r="I28" s="17"/>
      <c r="J28" s="17"/>
      <c r="K28" s="17"/>
      <c r="L28" s="17"/>
      <c r="M28" s="2"/>
      <c r="N28" s="2"/>
      <c r="O28" s="17"/>
      <c r="P28" s="17"/>
      <c r="Q28" s="17"/>
      <c r="R28" s="17"/>
      <c r="S28" s="5"/>
      <c r="T28" s="2"/>
      <c r="U28" s="6"/>
      <c r="V28" s="37"/>
      <c r="W28" s="2"/>
      <c r="X28" s="17"/>
      <c r="Y28" s="5"/>
      <c r="Z28" s="5"/>
      <c r="AA28" s="5"/>
      <c r="AB28" s="5"/>
      <c r="AC28" s="5"/>
      <c r="AD28" s="5"/>
      <c r="AE28" s="5"/>
      <c r="AF28" s="1"/>
      <c r="AG28" s="105"/>
      <c r="AH28" s="120"/>
      <c r="AI28" s="26"/>
      <c r="AJ28" s="26"/>
      <c r="AK28" s="26"/>
    </row>
    <row r="29" spans="1:37" ht="70.5" customHeight="1">
      <c r="A29" s="15"/>
      <c r="B29" s="17"/>
      <c r="C29" s="16"/>
      <c r="D29" s="103"/>
      <c r="E29" s="104"/>
      <c r="F29" s="27"/>
      <c r="G29" s="35"/>
      <c r="H29" s="17"/>
      <c r="I29" s="17"/>
      <c r="J29" s="17"/>
      <c r="K29" s="17"/>
      <c r="L29" s="17"/>
      <c r="M29" s="2"/>
      <c r="N29" s="2"/>
      <c r="O29" s="17"/>
      <c r="P29" s="17"/>
      <c r="Q29" s="17"/>
      <c r="R29" s="17"/>
      <c r="S29" s="5"/>
      <c r="T29" s="2"/>
      <c r="U29" s="6"/>
      <c r="V29" s="37"/>
      <c r="W29" s="2"/>
      <c r="X29" s="17"/>
      <c r="Y29" s="5"/>
      <c r="Z29" s="5"/>
      <c r="AA29" s="5"/>
      <c r="AB29" s="5"/>
      <c r="AC29" s="5"/>
      <c r="AD29" s="5"/>
      <c r="AE29" s="5"/>
      <c r="AF29" s="1"/>
      <c r="AG29" s="105"/>
      <c r="AH29" s="120"/>
      <c r="AI29" s="26"/>
      <c r="AJ29" s="26"/>
      <c r="AK29" s="26"/>
    </row>
    <row r="30" spans="1:37" ht="72.75" customHeight="1">
      <c r="A30" s="15"/>
      <c r="B30" s="17"/>
      <c r="C30" s="16"/>
      <c r="D30" s="103"/>
      <c r="E30" s="104"/>
      <c r="F30" s="27"/>
      <c r="G30" s="35"/>
      <c r="H30" s="17"/>
      <c r="I30" s="17"/>
      <c r="J30" s="17"/>
      <c r="K30" s="17"/>
      <c r="L30" s="17"/>
      <c r="M30" s="2"/>
      <c r="N30" s="2"/>
      <c r="O30" s="17"/>
      <c r="P30" s="17"/>
      <c r="Q30" s="17"/>
      <c r="R30" s="17"/>
      <c r="S30" s="5"/>
      <c r="T30" s="2"/>
      <c r="U30" s="6"/>
      <c r="V30" s="37"/>
      <c r="W30" s="2"/>
      <c r="X30" s="17"/>
      <c r="Y30" s="5"/>
      <c r="Z30" s="5"/>
      <c r="AA30" s="5"/>
      <c r="AB30" s="5"/>
      <c r="AC30" s="5"/>
      <c r="AD30" s="5"/>
      <c r="AE30" s="5"/>
      <c r="AF30" s="1"/>
      <c r="AG30" s="105"/>
      <c r="AH30" s="120"/>
      <c r="AI30" s="26"/>
      <c r="AJ30" s="26"/>
      <c r="AK30" s="26"/>
    </row>
    <row r="31" spans="1:37" ht="84.75" customHeight="1">
      <c r="A31" s="15"/>
      <c r="B31" s="17"/>
      <c r="C31" s="16"/>
      <c r="D31" s="103"/>
      <c r="E31" s="104"/>
      <c r="F31" s="27"/>
      <c r="G31" s="35"/>
      <c r="H31" s="17"/>
      <c r="I31" s="17"/>
      <c r="J31" s="17"/>
      <c r="K31" s="17"/>
      <c r="L31" s="17"/>
      <c r="M31" s="2"/>
      <c r="N31" s="2"/>
      <c r="O31" s="17"/>
      <c r="P31" s="17"/>
      <c r="Q31" s="17"/>
      <c r="R31" s="17"/>
      <c r="S31" s="5"/>
      <c r="T31" s="2"/>
      <c r="U31" s="6"/>
      <c r="V31" s="37"/>
      <c r="W31" s="2"/>
      <c r="X31" s="17"/>
      <c r="Y31" s="5"/>
      <c r="Z31" s="5"/>
      <c r="AA31" s="5"/>
      <c r="AB31" s="5"/>
      <c r="AC31" s="5"/>
      <c r="AD31" s="5"/>
      <c r="AE31" s="5"/>
      <c r="AF31" s="1"/>
      <c r="AG31" s="105"/>
      <c r="AH31" s="120"/>
      <c r="AI31" s="26"/>
      <c r="AJ31" s="26"/>
      <c r="AK31" s="26"/>
    </row>
    <row r="32" spans="1:37" ht="72.75" customHeight="1">
      <c r="A32" s="15"/>
      <c r="B32" s="17"/>
      <c r="C32" s="16"/>
      <c r="D32" s="103"/>
      <c r="E32" s="104"/>
      <c r="F32" s="27"/>
      <c r="G32" s="7"/>
      <c r="H32" s="17"/>
      <c r="I32" s="17"/>
      <c r="J32" s="17"/>
      <c r="K32" s="17"/>
      <c r="L32" s="17"/>
      <c r="M32" s="2"/>
      <c r="N32" s="2"/>
      <c r="O32" s="17"/>
      <c r="P32" s="17"/>
      <c r="Q32" s="17"/>
      <c r="R32" s="17"/>
      <c r="S32" s="5"/>
      <c r="T32" s="2"/>
      <c r="U32" s="6"/>
      <c r="V32" s="37"/>
      <c r="W32" s="2"/>
      <c r="X32" s="17"/>
      <c r="Y32" s="5"/>
      <c r="Z32" s="5"/>
      <c r="AA32" s="5"/>
      <c r="AB32" s="5"/>
      <c r="AC32" s="5"/>
      <c r="AD32" s="5"/>
      <c r="AE32" s="5"/>
      <c r="AF32" s="1"/>
      <c r="AG32" s="105"/>
      <c r="AH32" s="120"/>
      <c r="AI32" s="26"/>
      <c r="AJ32" s="26"/>
      <c r="AK32" s="26"/>
    </row>
    <row r="33" spans="1:37" ht="72.75" customHeight="1">
      <c r="A33" s="15"/>
      <c r="B33" s="17"/>
      <c r="C33" s="16"/>
      <c r="D33" s="103"/>
      <c r="E33" s="104"/>
      <c r="F33" s="27"/>
      <c r="G33" s="35"/>
      <c r="H33" s="17"/>
      <c r="I33" s="17"/>
      <c r="J33" s="17"/>
      <c r="K33" s="17"/>
      <c r="L33" s="17"/>
      <c r="M33" s="2"/>
      <c r="N33" s="2"/>
      <c r="O33" s="17"/>
      <c r="P33" s="17"/>
      <c r="Q33" s="17"/>
      <c r="R33" s="17"/>
      <c r="S33" s="5"/>
      <c r="T33" s="2"/>
      <c r="U33" s="6"/>
      <c r="V33" s="37"/>
      <c r="W33" s="2"/>
      <c r="X33" s="17"/>
      <c r="Y33" s="5"/>
      <c r="Z33" s="5"/>
      <c r="AA33" s="5"/>
      <c r="AB33" s="5"/>
      <c r="AC33" s="5"/>
      <c r="AD33" s="5"/>
      <c r="AE33" s="5"/>
      <c r="AF33" s="1"/>
      <c r="AG33" s="105"/>
      <c r="AH33" s="121"/>
      <c r="AI33" s="32"/>
      <c r="AJ33" s="32"/>
      <c r="AK33" s="32"/>
    </row>
    <row r="34" spans="1:37" ht="72.75" customHeight="1">
      <c r="A34" s="15"/>
      <c r="B34" s="17"/>
      <c r="C34" s="16"/>
      <c r="D34" s="103"/>
      <c r="E34" s="104"/>
      <c r="F34" s="27"/>
      <c r="G34" s="35"/>
      <c r="H34" s="17"/>
      <c r="I34" s="17"/>
      <c r="J34" s="17"/>
      <c r="K34" s="17"/>
      <c r="L34" s="17"/>
      <c r="M34" s="2"/>
      <c r="N34" s="2"/>
      <c r="O34" s="17"/>
      <c r="P34" s="17"/>
      <c r="Q34" s="17"/>
      <c r="R34" s="17"/>
      <c r="S34" s="5"/>
      <c r="T34" s="2"/>
      <c r="U34" s="6"/>
      <c r="V34" s="37"/>
      <c r="W34" s="2"/>
      <c r="X34" s="17"/>
      <c r="Y34" s="5"/>
      <c r="Z34" s="5"/>
      <c r="AA34" s="5"/>
      <c r="AB34" s="5"/>
      <c r="AC34" s="5"/>
      <c r="AD34" s="5"/>
      <c r="AE34" s="5"/>
      <c r="AF34" s="1"/>
      <c r="AG34" s="105"/>
      <c r="AH34" s="120"/>
      <c r="AI34" s="26"/>
      <c r="AJ34" s="26"/>
      <c r="AK34" s="26"/>
    </row>
    <row r="35" spans="1:37" ht="75.75" customHeight="1">
      <c r="B35" s="17"/>
      <c r="C35" s="16"/>
      <c r="D35" s="103"/>
      <c r="E35" s="104"/>
      <c r="F35" s="27"/>
      <c r="G35" s="35"/>
      <c r="H35" s="17"/>
      <c r="I35" s="17"/>
      <c r="J35" s="17"/>
      <c r="K35" s="17"/>
      <c r="L35" s="17"/>
      <c r="M35" s="2"/>
      <c r="N35" s="2"/>
      <c r="O35" s="17"/>
      <c r="P35" s="17"/>
      <c r="Q35" s="17"/>
      <c r="R35" s="17"/>
      <c r="S35" s="5"/>
      <c r="T35" s="2"/>
      <c r="U35" s="6"/>
      <c r="V35" s="37"/>
      <c r="W35" s="2"/>
      <c r="X35" s="17"/>
      <c r="Y35" s="5"/>
      <c r="Z35" s="5"/>
      <c r="AA35" s="5"/>
      <c r="AB35" s="5"/>
      <c r="AC35" s="5"/>
      <c r="AD35" s="5"/>
      <c r="AE35" s="5"/>
      <c r="AF35" s="1"/>
      <c r="AG35" s="105"/>
      <c r="AH35" s="120"/>
      <c r="AI35" s="26"/>
      <c r="AJ35" s="26"/>
      <c r="AK35" s="26"/>
    </row>
    <row r="36" spans="1:37" ht="72.75" customHeight="1">
      <c r="A36" s="15"/>
      <c r="B36" s="17"/>
      <c r="C36" s="16"/>
      <c r="D36" s="103"/>
      <c r="E36" s="104"/>
      <c r="F36" s="27"/>
      <c r="G36" s="35"/>
      <c r="H36" s="17"/>
      <c r="I36" s="17"/>
      <c r="J36" s="17"/>
      <c r="K36" s="17"/>
      <c r="L36" s="17"/>
      <c r="M36" s="2"/>
      <c r="N36" s="2"/>
      <c r="O36" s="17"/>
      <c r="P36" s="17"/>
      <c r="Q36" s="17"/>
      <c r="R36" s="17"/>
      <c r="S36" s="5"/>
      <c r="T36" s="2"/>
      <c r="U36" s="6"/>
      <c r="V36" s="37"/>
      <c r="W36" s="2"/>
      <c r="X36" s="17"/>
      <c r="Y36" s="5"/>
      <c r="Z36" s="5"/>
      <c r="AA36" s="5"/>
      <c r="AB36" s="5"/>
      <c r="AC36" s="5"/>
      <c r="AD36" s="5"/>
      <c r="AE36" s="5"/>
      <c r="AF36" s="1"/>
      <c r="AG36" s="105"/>
      <c r="AH36" s="120"/>
      <c r="AI36" s="26"/>
      <c r="AJ36" s="26"/>
      <c r="AK36" s="26"/>
    </row>
    <row r="37" spans="1:37" ht="72.75" customHeight="1">
      <c r="A37" s="15"/>
      <c r="B37" s="17"/>
      <c r="C37" s="16"/>
      <c r="D37" s="103"/>
      <c r="E37" s="104"/>
      <c r="F37" s="27"/>
      <c r="G37" s="35"/>
      <c r="H37" s="17"/>
      <c r="I37" s="17"/>
      <c r="J37" s="17"/>
      <c r="K37" s="17"/>
      <c r="L37" s="17"/>
      <c r="M37" s="2"/>
      <c r="N37" s="2"/>
      <c r="O37" s="17"/>
      <c r="P37" s="17"/>
      <c r="Q37" s="17"/>
      <c r="R37" s="17"/>
      <c r="S37" s="5"/>
      <c r="T37" s="2"/>
      <c r="U37" s="6"/>
      <c r="V37" s="37"/>
      <c r="W37" s="2"/>
      <c r="X37" s="17"/>
      <c r="Y37" s="5"/>
      <c r="Z37" s="5"/>
      <c r="AA37" s="5"/>
      <c r="AB37" s="5"/>
      <c r="AC37" s="5"/>
      <c r="AD37" s="5"/>
      <c r="AE37" s="5"/>
      <c r="AF37" s="1"/>
      <c r="AG37" s="105"/>
      <c r="AH37" s="120"/>
      <c r="AI37" s="26"/>
      <c r="AJ37" s="26"/>
      <c r="AK37" s="26"/>
    </row>
    <row r="38" spans="1:37" ht="72.75" customHeight="1">
      <c r="A38" s="15"/>
      <c r="B38" s="17"/>
      <c r="C38" s="16"/>
      <c r="D38" s="103"/>
      <c r="E38" s="104"/>
      <c r="F38" s="27"/>
      <c r="G38" s="35"/>
      <c r="H38" s="17"/>
      <c r="I38" s="17"/>
      <c r="J38" s="17"/>
      <c r="K38" s="17"/>
      <c r="L38" s="17"/>
      <c r="M38" s="2"/>
      <c r="N38" s="2"/>
      <c r="O38" s="17"/>
      <c r="P38" s="17"/>
      <c r="Q38" s="17"/>
      <c r="R38" s="17"/>
      <c r="S38" s="5"/>
      <c r="T38" s="2"/>
      <c r="U38" s="6"/>
      <c r="V38" s="37"/>
      <c r="W38" s="2"/>
      <c r="X38" s="17"/>
      <c r="Y38" s="5"/>
      <c r="Z38" s="5"/>
      <c r="AA38" s="5"/>
      <c r="AB38" s="5"/>
      <c r="AC38" s="5"/>
      <c r="AD38" s="5"/>
      <c r="AE38" s="5"/>
      <c r="AF38" s="1"/>
      <c r="AG38" s="105"/>
      <c r="AH38" s="120"/>
      <c r="AI38" s="26"/>
      <c r="AJ38" s="26"/>
      <c r="AK38" s="26"/>
    </row>
    <row r="39" spans="1:37" ht="72.75" customHeight="1">
      <c r="A39" s="15"/>
      <c r="B39" s="17"/>
      <c r="C39" s="16"/>
      <c r="D39" s="103"/>
      <c r="E39" s="104"/>
      <c r="F39" s="27"/>
      <c r="G39" s="35"/>
      <c r="H39" s="17"/>
      <c r="I39" s="17"/>
      <c r="J39" s="17"/>
      <c r="K39" s="17"/>
      <c r="L39" s="17"/>
      <c r="M39" s="2"/>
      <c r="N39" s="2"/>
      <c r="O39" s="17"/>
      <c r="P39" s="17"/>
      <c r="Q39" s="17"/>
      <c r="R39" s="17"/>
      <c r="S39" s="5"/>
      <c r="T39" s="2"/>
      <c r="U39" s="6"/>
      <c r="V39" s="37"/>
      <c r="W39" s="2"/>
      <c r="X39" s="17"/>
      <c r="Y39" s="5"/>
      <c r="Z39" s="5"/>
      <c r="AA39" s="5"/>
      <c r="AB39" s="5"/>
      <c r="AC39" s="5"/>
      <c r="AD39" s="5"/>
      <c r="AE39" s="5"/>
      <c r="AF39" s="1"/>
      <c r="AG39" s="105"/>
      <c r="AH39" s="120"/>
      <c r="AI39" s="26"/>
      <c r="AJ39" s="26"/>
      <c r="AK39" s="26"/>
    </row>
    <row r="40" spans="1:37" ht="72.75" customHeight="1">
      <c r="A40" s="15"/>
      <c r="B40" s="17"/>
      <c r="C40" s="16"/>
      <c r="D40" s="103"/>
      <c r="E40" s="104"/>
      <c r="F40" s="27"/>
      <c r="G40" s="35"/>
      <c r="H40" s="17"/>
      <c r="I40" s="17"/>
      <c r="J40" s="17"/>
      <c r="K40" s="17"/>
      <c r="L40" s="17"/>
      <c r="M40" s="2"/>
      <c r="N40" s="2"/>
      <c r="O40" s="17"/>
      <c r="P40" s="17"/>
      <c r="Q40" s="17"/>
      <c r="R40" s="17"/>
      <c r="S40" s="5"/>
      <c r="T40" s="2"/>
      <c r="U40" s="6"/>
      <c r="V40" s="37"/>
      <c r="W40" s="2"/>
      <c r="X40" s="17"/>
      <c r="Y40" s="5"/>
      <c r="Z40" s="5"/>
      <c r="AA40" s="5"/>
      <c r="AB40" s="5"/>
      <c r="AC40" s="5"/>
      <c r="AD40" s="5"/>
      <c r="AE40" s="5"/>
      <c r="AF40" s="1"/>
      <c r="AG40" s="105"/>
      <c r="AH40" s="120"/>
      <c r="AI40" s="26"/>
      <c r="AJ40" s="26"/>
      <c r="AK40" s="26"/>
    </row>
    <row r="41" spans="1:37" ht="80.25" customHeight="1">
      <c r="A41" s="15"/>
      <c r="B41" s="17"/>
      <c r="C41" s="16"/>
      <c r="D41" s="103"/>
      <c r="E41" s="104"/>
      <c r="F41" s="27"/>
      <c r="G41" s="35"/>
      <c r="H41" s="17"/>
      <c r="I41" s="17"/>
      <c r="J41" s="17"/>
      <c r="K41" s="17"/>
      <c r="L41" s="17"/>
      <c r="M41" s="2"/>
      <c r="N41" s="2"/>
      <c r="O41" s="17"/>
      <c r="P41" s="17"/>
      <c r="Q41" s="17"/>
      <c r="R41" s="17"/>
      <c r="S41" s="5"/>
      <c r="T41" s="2"/>
      <c r="U41" s="6"/>
      <c r="V41" s="37"/>
      <c r="W41" s="2"/>
      <c r="X41" s="17"/>
      <c r="Y41" s="5"/>
      <c r="Z41" s="5"/>
      <c r="AA41" s="5"/>
      <c r="AB41" s="5"/>
      <c r="AC41" s="5"/>
      <c r="AD41" s="5"/>
      <c r="AE41" s="5"/>
      <c r="AF41" s="1"/>
      <c r="AG41" s="105"/>
      <c r="AH41" s="120"/>
      <c r="AI41" s="26"/>
      <c r="AJ41" s="26"/>
      <c r="AK41" s="26"/>
    </row>
    <row r="42" spans="1:37" ht="82.5" customHeight="1">
      <c r="A42" s="15"/>
      <c r="B42" s="17"/>
      <c r="C42" s="16"/>
      <c r="D42" s="103"/>
      <c r="E42" s="104"/>
      <c r="F42" s="27"/>
      <c r="G42" s="35"/>
      <c r="H42" s="17"/>
      <c r="I42" s="17"/>
      <c r="J42" s="17"/>
      <c r="K42" s="17"/>
      <c r="L42" s="17"/>
      <c r="M42" s="2"/>
      <c r="N42" s="2"/>
      <c r="O42" s="17"/>
      <c r="P42" s="17"/>
      <c r="Q42" s="17"/>
      <c r="R42" s="17"/>
      <c r="S42" s="5"/>
      <c r="T42" s="2"/>
      <c r="U42" s="6"/>
      <c r="V42" s="37"/>
      <c r="W42" s="2"/>
      <c r="X42" s="17"/>
      <c r="Y42" s="5"/>
      <c r="Z42" s="5"/>
      <c r="AA42" s="5"/>
      <c r="AB42" s="5"/>
      <c r="AC42" s="5"/>
      <c r="AD42" s="5"/>
      <c r="AE42" s="5"/>
      <c r="AF42" s="1"/>
      <c r="AG42" s="105"/>
      <c r="AH42" s="120"/>
      <c r="AI42" s="26"/>
      <c r="AJ42" s="26"/>
      <c r="AK42" s="26"/>
    </row>
    <row r="43" spans="1:37" ht="81.75" customHeight="1">
      <c r="A43" s="15"/>
      <c r="B43" s="17"/>
      <c r="C43" s="16"/>
      <c r="D43" s="103"/>
      <c r="E43" s="104"/>
      <c r="F43" s="27"/>
      <c r="G43" s="35"/>
      <c r="H43" s="17"/>
      <c r="I43" s="17"/>
      <c r="J43" s="17"/>
      <c r="K43" s="17"/>
      <c r="L43" s="17"/>
      <c r="M43" s="2"/>
      <c r="N43" s="2"/>
      <c r="O43" s="17"/>
      <c r="P43" s="17"/>
      <c r="Q43" s="17"/>
      <c r="R43" s="17"/>
      <c r="S43" s="5"/>
      <c r="T43" s="2"/>
      <c r="U43" s="6"/>
      <c r="V43" s="37"/>
      <c r="W43" s="2"/>
      <c r="X43" s="17"/>
      <c r="Y43" s="5"/>
      <c r="Z43" s="5"/>
      <c r="AA43" s="5"/>
      <c r="AB43" s="5"/>
      <c r="AC43" s="5"/>
      <c r="AD43" s="5"/>
      <c r="AE43" s="5"/>
      <c r="AF43" s="1"/>
      <c r="AG43" s="105"/>
      <c r="AH43" s="120"/>
      <c r="AI43" s="26"/>
      <c r="AJ43" s="26"/>
      <c r="AK43" s="26"/>
    </row>
    <row r="44" spans="1:37" ht="96.75" customHeight="1">
      <c r="A44" s="15"/>
      <c r="B44" s="17"/>
      <c r="C44" s="16"/>
      <c r="D44" s="103"/>
      <c r="E44" s="104"/>
      <c r="F44" s="27"/>
      <c r="G44" s="35"/>
      <c r="H44" s="17"/>
      <c r="I44" s="17"/>
      <c r="J44" s="17"/>
      <c r="K44" s="17"/>
      <c r="L44" s="17"/>
      <c r="M44" s="2"/>
      <c r="N44" s="2"/>
      <c r="O44" s="17"/>
      <c r="P44" s="17"/>
      <c r="Q44" s="17"/>
      <c r="R44" s="17"/>
      <c r="S44" s="5"/>
      <c r="T44" s="2"/>
      <c r="U44" s="6"/>
      <c r="V44" s="37"/>
      <c r="W44" s="2"/>
      <c r="X44" s="17"/>
      <c r="Y44" s="5"/>
      <c r="Z44" s="5"/>
      <c r="AA44" s="5"/>
      <c r="AB44" s="5"/>
      <c r="AC44" s="5"/>
      <c r="AD44" s="5"/>
      <c r="AE44" s="5"/>
      <c r="AF44" s="1"/>
      <c r="AG44" s="105"/>
      <c r="AH44" s="120"/>
      <c r="AI44" s="26"/>
      <c r="AJ44" s="26"/>
      <c r="AK44" s="26"/>
    </row>
    <row r="45" spans="1:37" ht="63" customHeight="1">
      <c r="A45" s="15"/>
      <c r="B45" s="17"/>
      <c r="C45" s="16"/>
      <c r="D45" s="103"/>
      <c r="E45" s="104"/>
      <c r="F45" s="27"/>
      <c r="G45" s="36"/>
      <c r="H45" s="17"/>
      <c r="I45" s="17"/>
      <c r="J45" s="17"/>
      <c r="K45" s="17"/>
      <c r="L45" s="17"/>
      <c r="M45" s="2"/>
      <c r="N45" s="2"/>
      <c r="O45" s="17"/>
      <c r="P45" s="17"/>
      <c r="Q45" s="17"/>
      <c r="R45" s="17"/>
      <c r="S45" s="5"/>
      <c r="T45" s="2"/>
      <c r="U45" s="6"/>
      <c r="V45" s="37"/>
      <c r="W45" s="2"/>
      <c r="X45" s="17"/>
      <c r="Y45" s="5"/>
      <c r="Z45" s="5"/>
      <c r="AA45" s="5"/>
      <c r="AB45" s="5"/>
      <c r="AC45" s="5"/>
      <c r="AD45" s="5"/>
      <c r="AE45" s="5"/>
      <c r="AF45" s="1"/>
      <c r="AG45" s="105"/>
      <c r="AH45" s="120"/>
      <c r="AI45" s="26"/>
      <c r="AJ45" s="26"/>
      <c r="AK45" s="26"/>
    </row>
    <row r="46" spans="1:37" ht="63" customHeight="1">
      <c r="A46" s="15"/>
      <c r="B46" s="17"/>
      <c r="C46" s="16"/>
      <c r="D46" s="103"/>
      <c r="E46" s="104"/>
      <c r="F46" s="27"/>
      <c r="G46" s="35"/>
      <c r="H46" s="17"/>
      <c r="I46" s="17"/>
      <c r="J46" s="17"/>
      <c r="K46" s="17"/>
      <c r="L46" s="17"/>
      <c r="M46" s="2"/>
      <c r="N46" s="2"/>
      <c r="O46" s="17"/>
      <c r="P46" s="17"/>
      <c r="Q46" s="17"/>
      <c r="R46" s="17"/>
      <c r="S46" s="5"/>
      <c r="T46" s="2"/>
      <c r="U46" s="6"/>
      <c r="V46" s="37"/>
      <c r="W46" s="2"/>
      <c r="X46" s="17"/>
      <c r="Y46" s="5"/>
      <c r="Z46" s="5"/>
      <c r="AA46" s="5"/>
      <c r="AB46" s="5"/>
      <c r="AC46" s="5"/>
      <c r="AD46" s="5"/>
      <c r="AE46" s="5"/>
      <c r="AF46" s="1"/>
      <c r="AG46" s="105"/>
      <c r="AH46" s="120"/>
      <c r="AI46" s="26"/>
      <c r="AJ46" s="26"/>
      <c r="AK46" s="26"/>
    </row>
    <row r="47" spans="1:37" ht="87.75" customHeight="1">
      <c r="A47" s="15"/>
      <c r="B47" s="17"/>
      <c r="C47" s="16"/>
      <c r="D47" s="103"/>
      <c r="E47" s="104"/>
      <c r="F47" s="27"/>
      <c r="G47" s="35"/>
      <c r="H47" s="17"/>
      <c r="I47" s="17"/>
      <c r="J47" s="17"/>
      <c r="K47" s="17"/>
      <c r="L47" s="17"/>
      <c r="M47" s="2"/>
      <c r="N47" s="2"/>
      <c r="O47" s="17"/>
      <c r="P47" s="17"/>
      <c r="Q47" s="17"/>
      <c r="R47" s="17"/>
      <c r="S47" s="5"/>
      <c r="T47" s="2"/>
      <c r="U47" s="6"/>
      <c r="V47" s="37"/>
      <c r="W47" s="2"/>
      <c r="X47" s="17"/>
      <c r="Y47" s="5"/>
      <c r="Z47" s="5"/>
      <c r="AA47" s="5"/>
      <c r="AB47" s="5"/>
      <c r="AC47" s="5"/>
      <c r="AD47" s="5"/>
      <c r="AE47" s="5"/>
      <c r="AF47" s="1"/>
      <c r="AG47" s="105"/>
      <c r="AH47" s="120"/>
      <c r="AI47" s="26"/>
      <c r="AJ47" s="26"/>
      <c r="AK47" s="26"/>
    </row>
    <row r="48" spans="1:37" ht="65.25" customHeight="1">
      <c r="A48" s="15"/>
      <c r="B48" s="17"/>
      <c r="C48" s="16"/>
      <c r="D48" s="103"/>
      <c r="E48" s="104"/>
      <c r="F48" s="27"/>
      <c r="G48" s="35"/>
      <c r="H48" s="17"/>
      <c r="I48" s="17"/>
      <c r="J48" s="17"/>
      <c r="K48" s="17"/>
      <c r="L48" s="17"/>
      <c r="M48" s="2"/>
      <c r="N48" s="2"/>
      <c r="O48" s="17"/>
      <c r="P48" s="17"/>
      <c r="Q48" s="17"/>
      <c r="R48" s="17"/>
      <c r="S48" s="5"/>
      <c r="T48" s="2"/>
      <c r="U48" s="6"/>
      <c r="V48" s="37"/>
      <c r="W48" s="2"/>
      <c r="X48" s="17"/>
      <c r="Y48" s="5"/>
      <c r="Z48" s="5"/>
      <c r="AA48" s="5"/>
      <c r="AB48" s="5"/>
      <c r="AC48" s="5"/>
      <c r="AD48" s="5"/>
      <c r="AE48" s="5"/>
      <c r="AF48" s="1"/>
      <c r="AG48" s="105"/>
      <c r="AH48" s="120"/>
      <c r="AI48" s="26"/>
      <c r="AJ48" s="26"/>
      <c r="AK48" s="26"/>
    </row>
    <row r="49" spans="1:37" ht="70.5" customHeight="1">
      <c r="A49" s="15"/>
      <c r="B49" s="17"/>
      <c r="C49" s="16"/>
      <c r="D49" s="103"/>
      <c r="E49" s="104"/>
      <c r="F49" s="27"/>
      <c r="G49" s="35"/>
      <c r="H49" s="17"/>
      <c r="I49" s="17"/>
      <c r="J49" s="17"/>
      <c r="K49" s="17"/>
      <c r="L49" s="17"/>
      <c r="M49" s="2"/>
      <c r="N49" s="2"/>
      <c r="O49" s="17"/>
      <c r="P49" s="17"/>
      <c r="Q49" s="17"/>
      <c r="R49" s="17"/>
      <c r="S49" s="5"/>
      <c r="T49" s="2"/>
      <c r="U49" s="6"/>
      <c r="V49" s="37"/>
      <c r="W49" s="2"/>
      <c r="X49" s="17"/>
      <c r="Y49" s="5"/>
      <c r="Z49" s="5"/>
      <c r="AA49" s="5"/>
      <c r="AB49" s="5"/>
      <c r="AC49" s="5"/>
      <c r="AD49" s="5"/>
      <c r="AE49" s="5"/>
      <c r="AF49" s="1"/>
      <c r="AG49" s="105"/>
      <c r="AH49" s="120"/>
      <c r="AI49" s="26"/>
      <c r="AJ49" s="26"/>
      <c r="AK49" s="26"/>
    </row>
    <row r="50" spans="1:37" ht="93" customHeight="1">
      <c r="A50" s="15"/>
      <c r="B50" s="17"/>
      <c r="C50" s="16"/>
      <c r="D50" s="103"/>
      <c r="E50" s="104"/>
      <c r="F50" s="27"/>
      <c r="G50" s="35"/>
      <c r="H50" s="17"/>
      <c r="I50" s="17"/>
      <c r="J50" s="17"/>
      <c r="K50" s="17"/>
      <c r="L50" s="17"/>
      <c r="M50" s="2"/>
      <c r="N50" s="2"/>
      <c r="O50" s="17"/>
      <c r="P50" s="17"/>
      <c r="Q50" s="17"/>
      <c r="R50" s="17"/>
      <c r="S50" s="5"/>
      <c r="T50" s="2"/>
      <c r="U50" s="6"/>
      <c r="V50" s="37"/>
      <c r="W50" s="2"/>
      <c r="X50" s="17"/>
      <c r="Y50" s="5"/>
      <c r="Z50" s="5"/>
      <c r="AA50" s="5"/>
      <c r="AB50" s="5"/>
      <c r="AC50" s="5"/>
      <c r="AD50" s="5"/>
      <c r="AE50" s="5"/>
      <c r="AF50" s="1"/>
      <c r="AG50" s="105"/>
      <c r="AH50" s="120"/>
      <c r="AI50" s="26"/>
      <c r="AJ50" s="26"/>
      <c r="AK50" s="26"/>
    </row>
    <row r="51" spans="1:37" ht="75" customHeight="1">
      <c r="A51" s="15"/>
      <c r="B51" s="17"/>
      <c r="C51" s="16"/>
      <c r="D51" s="103"/>
      <c r="E51" s="104"/>
      <c r="F51" s="27"/>
      <c r="G51" s="35"/>
      <c r="H51" s="17"/>
      <c r="I51" s="17"/>
      <c r="J51" s="17"/>
      <c r="K51" s="17"/>
      <c r="L51" s="17"/>
      <c r="M51" s="2"/>
      <c r="N51" s="2"/>
      <c r="O51" s="17"/>
      <c r="P51" s="17"/>
      <c r="Q51" s="17"/>
      <c r="R51" s="17"/>
      <c r="S51" s="5"/>
      <c r="T51" s="2"/>
      <c r="U51" s="6"/>
      <c r="V51" s="37"/>
      <c r="W51" s="2"/>
      <c r="X51" s="17"/>
      <c r="Y51" s="5"/>
      <c r="Z51" s="5"/>
      <c r="AA51" s="5"/>
      <c r="AB51" s="5"/>
      <c r="AC51" s="5"/>
      <c r="AD51" s="5"/>
      <c r="AE51" s="5"/>
      <c r="AF51" s="1"/>
      <c r="AG51" s="105"/>
      <c r="AH51" s="120"/>
      <c r="AI51" s="26"/>
      <c r="AJ51" s="26"/>
      <c r="AK51" s="26"/>
    </row>
    <row r="52" spans="1:37" ht="101.25" customHeight="1">
      <c r="A52" s="15"/>
      <c r="B52" s="17"/>
      <c r="C52" s="16"/>
      <c r="D52" s="103"/>
      <c r="E52" s="104"/>
      <c r="F52" s="27"/>
      <c r="G52" s="35"/>
      <c r="H52" s="17"/>
      <c r="I52" s="17"/>
      <c r="J52" s="17"/>
      <c r="K52" s="17"/>
      <c r="L52" s="17"/>
      <c r="M52" s="2"/>
      <c r="N52" s="2"/>
      <c r="O52" s="17"/>
      <c r="P52" s="17"/>
      <c r="Q52" s="17"/>
      <c r="R52" s="17"/>
      <c r="S52" s="5"/>
      <c r="T52" s="2"/>
      <c r="U52" s="6"/>
      <c r="V52" s="37"/>
      <c r="W52" s="2"/>
      <c r="X52" s="17"/>
      <c r="Y52" s="5"/>
      <c r="Z52" s="5"/>
      <c r="AA52" s="5"/>
      <c r="AB52" s="5"/>
      <c r="AC52" s="5"/>
      <c r="AD52" s="5"/>
      <c r="AE52" s="5"/>
      <c r="AF52" s="1"/>
      <c r="AG52" s="105"/>
      <c r="AH52" s="120"/>
      <c r="AI52" s="26"/>
      <c r="AJ52" s="26"/>
      <c r="AK52" s="26"/>
    </row>
    <row r="53" spans="1:37" ht="80.25" customHeight="1">
      <c r="A53" s="15"/>
      <c r="B53" s="17"/>
      <c r="C53" s="16"/>
      <c r="D53" s="103"/>
      <c r="E53" s="104"/>
      <c r="F53" s="27"/>
      <c r="G53" s="35"/>
      <c r="H53" s="17"/>
      <c r="I53" s="17"/>
      <c r="J53" s="17"/>
      <c r="K53" s="17"/>
      <c r="L53" s="17"/>
      <c r="M53" s="2"/>
      <c r="N53" s="2"/>
      <c r="O53" s="17"/>
      <c r="P53" s="17"/>
      <c r="Q53" s="17"/>
      <c r="R53" s="17"/>
      <c r="S53" s="5"/>
      <c r="T53" s="2"/>
      <c r="U53" s="6"/>
      <c r="V53" s="37"/>
      <c r="W53" s="2"/>
      <c r="X53" s="17"/>
      <c r="Y53" s="5"/>
      <c r="Z53" s="5"/>
      <c r="AA53" s="5"/>
      <c r="AB53" s="5"/>
      <c r="AC53" s="5"/>
      <c r="AD53" s="5"/>
      <c r="AE53" s="5"/>
      <c r="AF53" s="1"/>
      <c r="AG53" s="105"/>
      <c r="AH53" s="120"/>
      <c r="AI53" s="26"/>
      <c r="AJ53" s="26"/>
      <c r="AK53" s="26"/>
    </row>
    <row r="54" spans="1:37" ht="77.25" customHeight="1">
      <c r="A54" s="15"/>
      <c r="B54" s="17"/>
      <c r="C54" s="16"/>
      <c r="D54" s="103"/>
      <c r="E54" s="104"/>
      <c r="F54" s="27"/>
      <c r="G54" s="35"/>
      <c r="H54" s="17"/>
      <c r="I54" s="17"/>
      <c r="J54" s="17"/>
      <c r="K54" s="17"/>
      <c r="L54" s="17"/>
      <c r="M54" s="2"/>
      <c r="N54" s="2"/>
      <c r="O54" s="17"/>
      <c r="P54" s="17"/>
      <c r="Q54" s="17"/>
      <c r="R54" s="17"/>
      <c r="S54" s="5"/>
      <c r="T54" s="2"/>
      <c r="U54" s="6"/>
      <c r="V54" s="37"/>
      <c r="W54" s="2"/>
      <c r="X54" s="17"/>
      <c r="Y54" s="5"/>
      <c r="Z54" s="5"/>
      <c r="AA54" s="5"/>
      <c r="AB54" s="5"/>
      <c r="AC54" s="5"/>
      <c r="AD54" s="5"/>
      <c r="AE54" s="5"/>
      <c r="AF54" s="1"/>
      <c r="AG54" s="105"/>
      <c r="AH54" s="120"/>
      <c r="AI54" s="26"/>
      <c r="AJ54" s="26"/>
      <c r="AK54" s="26"/>
    </row>
    <row r="55" spans="1:37" ht="63" customHeight="1">
      <c r="A55" s="15"/>
      <c r="B55" s="17"/>
      <c r="C55" s="16"/>
      <c r="D55" s="103"/>
      <c r="E55" s="104"/>
      <c r="F55" s="27"/>
      <c r="G55" s="35"/>
      <c r="H55" s="17"/>
      <c r="I55" s="17"/>
      <c r="J55" s="17"/>
      <c r="K55" s="17"/>
      <c r="L55" s="17"/>
      <c r="M55" s="2"/>
      <c r="N55" s="2"/>
      <c r="O55" s="17"/>
      <c r="P55" s="17"/>
      <c r="Q55" s="17"/>
      <c r="R55" s="17"/>
      <c r="S55" s="5"/>
      <c r="T55" s="2"/>
      <c r="U55" s="6"/>
      <c r="V55" s="37"/>
      <c r="W55" s="2"/>
      <c r="X55" s="17"/>
      <c r="Y55" s="5"/>
      <c r="Z55" s="5"/>
      <c r="AA55" s="5"/>
      <c r="AB55" s="5"/>
      <c r="AC55" s="5"/>
      <c r="AD55" s="5"/>
      <c r="AE55" s="5"/>
      <c r="AF55" s="1"/>
      <c r="AG55" s="105"/>
      <c r="AH55" s="120"/>
      <c r="AI55" s="26"/>
      <c r="AJ55" s="26"/>
      <c r="AK55" s="26"/>
    </row>
    <row r="56" spans="1:37" ht="83.25" customHeight="1">
      <c r="A56" s="15"/>
      <c r="B56" s="17"/>
      <c r="C56" s="16"/>
      <c r="D56" s="103"/>
      <c r="E56" s="104"/>
      <c r="F56" s="27"/>
      <c r="G56" s="35"/>
      <c r="H56" s="17"/>
      <c r="I56" s="17"/>
      <c r="J56" s="17"/>
      <c r="K56" s="17"/>
      <c r="L56" s="17"/>
      <c r="M56" s="2"/>
      <c r="N56" s="2"/>
      <c r="O56" s="17"/>
      <c r="P56" s="17"/>
      <c r="Q56" s="17"/>
      <c r="R56" s="17"/>
      <c r="S56" s="5"/>
      <c r="T56" s="2"/>
      <c r="U56" s="6"/>
      <c r="V56" s="37"/>
      <c r="W56" s="2"/>
      <c r="X56" s="17"/>
      <c r="Y56" s="5"/>
      <c r="Z56" s="5"/>
      <c r="AA56" s="5"/>
      <c r="AB56" s="5"/>
      <c r="AC56" s="5"/>
      <c r="AD56" s="5"/>
      <c r="AE56" s="5"/>
      <c r="AF56" s="1"/>
      <c r="AG56" s="105"/>
      <c r="AH56" s="120"/>
      <c r="AI56" s="26"/>
      <c r="AJ56" s="26"/>
      <c r="AK56" s="26"/>
    </row>
    <row r="57" spans="1:37" ht="63" customHeight="1">
      <c r="A57" s="15"/>
    </row>
    <row r="58" spans="1:37" ht="63" customHeight="1">
      <c r="A58" s="15"/>
    </row>
    <row r="59" spans="1:37" ht="63" customHeight="1">
      <c r="A59" s="15"/>
    </row>
    <row r="60" spans="1:37" ht="63" customHeight="1">
      <c r="A60" s="15"/>
    </row>
    <row r="61" spans="1:37">
      <c r="A61" s="15"/>
    </row>
    <row r="62" spans="1:37">
      <c r="A62" s="15"/>
    </row>
    <row r="63" spans="1:37">
      <c r="A63" s="15"/>
    </row>
    <row r="64" spans="1:37">
      <c r="A64" s="15"/>
    </row>
    <row r="65" spans="1:1">
      <c r="A65" s="15"/>
    </row>
  </sheetData>
  <mergeCells count="1">
    <mergeCell ref="B4:AF4"/>
  </mergeCells>
  <hyperlinks>
    <hyperlink ref="AG7" r:id="rId1"/>
    <hyperlink ref="AG13" r:id="rId2"/>
    <hyperlink ref="AG8" r:id="rId3"/>
    <hyperlink ref="AG9" r:id="rId4"/>
    <hyperlink ref="AG10" r:id="rId5"/>
    <hyperlink ref="AG11" r:id="rId6"/>
    <hyperlink ref="AG12" r:id="rId7"/>
  </hyperlinks>
  <pageMargins left="0.19685039370078741" right="0.19685039370078741" top="0.51181102362204722" bottom="0.51181102362204722" header="0" footer="0"/>
  <pageSetup paperSize="9" scale="23" orientation="portrait" r:id="rId8"/>
  <headerFooter>
    <oddFooter>&amp;CTrang &amp;P/&amp;N</oddFooter>
  </headerFooter>
  <rowBreaks count="1" manualBreakCount="1">
    <brk id="46" min="1"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AN19"/>
  <sheetViews>
    <sheetView view="pageBreakPreview" zoomScale="55" zoomScaleNormal="55" zoomScaleSheetLayoutView="55" workbookViewId="0">
      <pane ySplit="6" topLeftCell="A13" activePane="bottomLeft" state="frozen"/>
      <selection activeCell="E1" sqref="E1"/>
      <selection pane="bottomLeft" activeCell="AF13" sqref="AF13"/>
    </sheetView>
  </sheetViews>
  <sheetFormatPr defaultRowHeight="15.75"/>
  <cols>
    <col min="1" max="1" width="16" style="60" customWidth="1"/>
    <col min="2" max="2" width="7" style="60" customWidth="1"/>
    <col min="3" max="3" width="13.5703125" style="60" customWidth="1"/>
    <col min="4" max="4" width="17.7109375" style="156" customWidth="1"/>
    <col min="5" max="5" width="10.85546875" style="156" customWidth="1"/>
    <col min="6" max="6" width="19.7109375" style="60" hidden="1" customWidth="1"/>
    <col min="7" max="7" width="14" style="60" customWidth="1"/>
    <col min="8" max="8" width="11.140625" style="62" customWidth="1"/>
    <col min="9" max="9" width="8.28515625" style="62" customWidth="1"/>
    <col min="10" max="10" width="14.5703125" style="60" customWidth="1"/>
    <col min="11" max="11" width="14" style="60" customWidth="1"/>
    <col min="12" max="12" width="13.28515625" style="60" customWidth="1"/>
    <col min="13" max="14" width="13.28515625" style="60" hidden="1" customWidth="1"/>
    <col min="15" max="15" width="37.85546875" style="63" customWidth="1"/>
    <col min="16" max="16" width="14" style="60" customWidth="1"/>
    <col min="17" max="18" width="15.85546875" style="60" customWidth="1"/>
    <col min="19" max="19" width="8.85546875" style="64" hidden="1" customWidth="1"/>
    <col min="20" max="20" width="10.85546875" style="60" hidden="1" customWidth="1"/>
    <col min="21" max="21" width="8" style="64" hidden="1" customWidth="1"/>
    <col min="22" max="22" width="10.85546875" style="60" hidden="1" customWidth="1"/>
    <col min="23" max="23" width="8.42578125" style="60" customWidth="1"/>
    <col min="24" max="24" width="20.42578125" style="62" customWidth="1"/>
    <col min="25" max="25" width="16.5703125" style="60" hidden="1" customWidth="1"/>
    <col min="26" max="26" width="15.140625" style="60" hidden="1" customWidth="1"/>
    <col min="27" max="27" width="13.42578125" style="60" hidden="1" customWidth="1"/>
    <col min="28" max="28" width="12.28515625" style="60" hidden="1" customWidth="1"/>
    <col min="29" max="29" width="14.85546875" style="60" hidden="1" customWidth="1"/>
    <col min="30" max="30" width="13" style="60" hidden="1" customWidth="1"/>
    <col min="31" max="31" width="12.28515625" style="60" hidden="1" customWidth="1"/>
    <col min="32" max="32" width="10.7109375" style="60" customWidth="1"/>
    <col min="33" max="33" width="12.5703125" style="60" customWidth="1"/>
    <col min="34" max="34" width="17.28515625" style="136" customWidth="1"/>
    <col min="35" max="35" width="17.28515625" style="60" customWidth="1"/>
    <col min="36" max="16384" width="9.140625" style="60"/>
  </cols>
  <sheetData>
    <row r="1" spans="1:40" ht="20.25" customHeight="1">
      <c r="B1" s="59" t="s">
        <v>10</v>
      </c>
      <c r="D1" s="135"/>
      <c r="E1" s="135"/>
    </row>
    <row r="2" spans="1:40" ht="19.5" customHeight="1">
      <c r="B2" s="65" t="s">
        <v>9</v>
      </c>
      <c r="D2" s="135"/>
      <c r="E2" s="135"/>
    </row>
    <row r="3" spans="1:40" ht="21.75" customHeight="1">
      <c r="D3" s="135"/>
      <c r="E3" s="135"/>
    </row>
    <row r="4" spans="1:40" s="59" customFormat="1" ht="51.75" customHeight="1">
      <c r="B4" s="277" t="s">
        <v>976</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H4" s="137"/>
    </row>
    <row r="5" spans="1:40" s="59" customFormat="1" ht="17.25" customHeight="1">
      <c r="B5" s="66"/>
      <c r="D5" s="138"/>
      <c r="E5" s="138"/>
      <c r="H5" s="68"/>
      <c r="I5" s="68"/>
      <c r="O5" s="63"/>
      <c r="S5" s="69"/>
      <c r="U5" s="69"/>
      <c r="X5" s="68"/>
      <c r="AH5" s="137"/>
    </row>
    <row r="6" spans="1:40" s="59" customFormat="1" ht="128.25" customHeight="1">
      <c r="B6" s="70" t="s">
        <v>32</v>
      </c>
      <c r="C6" s="74" t="s">
        <v>12</v>
      </c>
      <c r="D6" s="139" t="s">
        <v>11</v>
      </c>
      <c r="E6" s="140"/>
      <c r="F6" s="141" t="s">
        <v>11</v>
      </c>
      <c r="G6" s="70" t="s">
        <v>0</v>
      </c>
      <c r="H6" s="70" t="s">
        <v>1</v>
      </c>
      <c r="I6" s="70" t="s">
        <v>2</v>
      </c>
      <c r="J6" s="74" t="s">
        <v>3</v>
      </c>
      <c r="K6" s="70" t="s">
        <v>4</v>
      </c>
      <c r="L6" s="70" t="s">
        <v>5</v>
      </c>
      <c r="M6" s="70" t="s">
        <v>7</v>
      </c>
      <c r="N6" s="142" t="s">
        <v>30</v>
      </c>
      <c r="O6" s="70" t="s">
        <v>6</v>
      </c>
      <c r="P6" s="70" t="s">
        <v>13</v>
      </c>
      <c r="Q6" s="74" t="s">
        <v>14</v>
      </c>
      <c r="R6" s="142" t="s">
        <v>19</v>
      </c>
      <c r="S6" s="73" t="s">
        <v>17</v>
      </c>
      <c r="T6" s="143" t="s">
        <v>29</v>
      </c>
      <c r="U6" s="73" t="s">
        <v>15</v>
      </c>
      <c r="V6" s="143" t="s">
        <v>16</v>
      </c>
      <c r="W6" s="70" t="s">
        <v>31</v>
      </c>
      <c r="X6" s="143" t="s">
        <v>18</v>
      </c>
      <c r="Y6" s="70" t="s">
        <v>20</v>
      </c>
      <c r="Z6" s="74" t="s">
        <v>24</v>
      </c>
      <c r="AA6" s="70" t="s">
        <v>25</v>
      </c>
      <c r="AB6" s="70" t="s">
        <v>26</v>
      </c>
      <c r="AC6" s="70" t="s">
        <v>27</v>
      </c>
      <c r="AD6" s="70" t="s">
        <v>28</v>
      </c>
      <c r="AE6" s="70" t="s">
        <v>21</v>
      </c>
      <c r="AF6" s="70" t="s">
        <v>22</v>
      </c>
      <c r="AG6" s="70" t="s">
        <v>23</v>
      </c>
      <c r="AH6" s="70" t="s">
        <v>8</v>
      </c>
      <c r="AI6" s="74"/>
      <c r="AJ6" s="74"/>
      <c r="AK6" s="70"/>
      <c r="AL6" s="75"/>
      <c r="AM6" s="75"/>
      <c r="AN6" s="75"/>
    </row>
    <row r="7" spans="1:40" s="59" customFormat="1" ht="93" customHeight="1">
      <c r="A7" s="157" t="str">
        <f>TRIM(D7)&amp;" "&amp;TRIM(E7)&amp;" "&amp;TRIM(G7)</f>
        <v>Tạ Tương Hùng Dũng 08/07/1990</v>
      </c>
      <c r="B7" s="76">
        <v>1</v>
      </c>
      <c r="C7" s="16">
        <v>15055224</v>
      </c>
      <c r="D7" s="144" t="s">
        <v>945</v>
      </c>
      <c r="E7" s="145" t="s">
        <v>335</v>
      </c>
      <c r="F7" s="146"/>
      <c r="G7" s="147" t="s">
        <v>946</v>
      </c>
      <c r="H7" s="76" t="s">
        <v>205</v>
      </c>
      <c r="I7" s="76" t="s">
        <v>55</v>
      </c>
      <c r="J7" s="76" t="s">
        <v>150</v>
      </c>
      <c r="K7" s="76" t="s">
        <v>217</v>
      </c>
      <c r="L7" s="76">
        <v>60340102</v>
      </c>
      <c r="M7" s="148"/>
      <c r="N7" s="148"/>
      <c r="O7" s="76" t="s">
        <v>947</v>
      </c>
      <c r="P7" s="76" t="s">
        <v>948</v>
      </c>
      <c r="Q7" s="76" t="s">
        <v>815</v>
      </c>
      <c r="R7" s="79" t="s">
        <v>949</v>
      </c>
      <c r="S7" s="148"/>
      <c r="T7" s="88"/>
      <c r="U7" s="149"/>
      <c r="V7" s="82"/>
      <c r="W7" s="148" t="s">
        <v>36</v>
      </c>
      <c r="X7" s="76" t="s">
        <v>222</v>
      </c>
      <c r="Y7" s="88"/>
      <c r="Z7" s="148"/>
      <c r="AA7" s="148"/>
      <c r="AB7" s="148"/>
      <c r="AC7" s="148"/>
      <c r="AD7" s="148"/>
      <c r="AE7" s="148"/>
      <c r="AF7" s="150" t="s">
        <v>950</v>
      </c>
      <c r="AG7" s="151" t="s">
        <v>951</v>
      </c>
      <c r="AH7" s="88">
        <f>5550+12150+5550</f>
        <v>23250</v>
      </c>
      <c r="AI7" s="84" t="str">
        <f>VLOOKUP(A7,[6]Sheet1!$A$1:$AQ$86,43,0)</f>
        <v>ngày 14 tháng 1 năm 2020</v>
      </c>
      <c r="AJ7" s="84" t="str">
        <f t="shared" ref="AJ7:AJ13" si="0">AG7&amp;","</f>
        <v>tadung8790@gmail.com,</v>
      </c>
      <c r="AK7" s="85"/>
      <c r="AL7" s="60" t="e">
        <f>VLOOKUP(A7,'[3]DS gui 6.9'!$A$19:$Q$44,17,0)</f>
        <v>#N/A</v>
      </c>
      <c r="AM7" s="60"/>
      <c r="AN7" s="75"/>
    </row>
    <row r="8" spans="1:40" ht="93" customHeight="1">
      <c r="A8" s="157" t="str">
        <f t="shared" ref="A8:A13" si="1">TRIM(D8)&amp;" "&amp;TRIM(E8)&amp;" "&amp;TRIM(G8)</f>
        <v>Nguyễn Văn Quý 27/12/1986</v>
      </c>
      <c r="B8" s="76">
        <v>2</v>
      </c>
      <c r="C8" s="16">
        <v>16055387</v>
      </c>
      <c r="D8" s="144" t="s">
        <v>789</v>
      </c>
      <c r="E8" s="145" t="s">
        <v>953</v>
      </c>
      <c r="F8" s="146" t="s">
        <v>954</v>
      </c>
      <c r="G8" s="152" t="s">
        <v>955</v>
      </c>
      <c r="H8" s="76" t="s">
        <v>148</v>
      </c>
      <c r="I8" s="76" t="s">
        <v>55</v>
      </c>
      <c r="J8" s="76" t="s">
        <v>170</v>
      </c>
      <c r="K8" s="76" t="s">
        <v>57</v>
      </c>
      <c r="L8" s="76" t="s">
        <v>58</v>
      </c>
      <c r="M8" s="148"/>
      <c r="N8" s="148"/>
      <c r="O8" s="76" t="s">
        <v>983</v>
      </c>
      <c r="P8" s="76" t="s">
        <v>538</v>
      </c>
      <c r="Q8" s="76" t="s">
        <v>61</v>
      </c>
      <c r="R8" s="76" t="s">
        <v>956</v>
      </c>
      <c r="S8" s="148" t="e">
        <v>#N/A</v>
      </c>
      <c r="T8" s="88"/>
      <c r="U8" s="149" t="e">
        <v>#N/A</v>
      </c>
      <c r="V8" s="82" t="e">
        <v>#N/A</v>
      </c>
      <c r="W8" s="148" t="s">
        <v>36</v>
      </c>
      <c r="X8" s="17" t="s">
        <v>175</v>
      </c>
      <c r="Y8" s="88"/>
      <c r="Z8" s="148"/>
      <c r="AA8" s="148"/>
      <c r="AB8" s="148"/>
      <c r="AC8" s="148"/>
      <c r="AD8" s="148"/>
      <c r="AE8" s="148"/>
      <c r="AF8" s="150" t="s">
        <v>959</v>
      </c>
      <c r="AG8" s="151" t="s">
        <v>960</v>
      </c>
      <c r="AH8" s="88">
        <v>18825</v>
      </c>
      <c r="AI8" s="84" t="str">
        <f>VLOOKUP(A8,[6]Sheet1!$A$1:$AQ$86,43,0)</f>
        <v>ngày 14 tháng 1 năm 2020</v>
      </c>
      <c r="AJ8" s="84" t="str">
        <f t="shared" si="0"/>
        <v>quynguyen5689@gmail.com,</v>
      </c>
      <c r="AK8" s="88"/>
      <c r="AL8" s="60" t="e">
        <f>VLOOKUP(A8,'[3]DS gui 6.9'!$A$19:$Q$44,17,0)</f>
        <v>#N/A</v>
      </c>
    </row>
    <row r="9" spans="1:40" ht="93" customHeight="1">
      <c r="A9" s="157" t="str">
        <f t="shared" si="1"/>
        <v>Nguyễn Đình Phương 12/01/1990</v>
      </c>
      <c r="B9" s="76">
        <v>3</v>
      </c>
      <c r="C9" s="16">
        <v>15055449</v>
      </c>
      <c r="D9" s="144" t="s">
        <v>788</v>
      </c>
      <c r="E9" s="145" t="s">
        <v>184</v>
      </c>
      <c r="F9" s="146" t="s">
        <v>944</v>
      </c>
      <c r="G9" s="152" t="s">
        <v>952</v>
      </c>
      <c r="H9" s="76" t="s">
        <v>572</v>
      </c>
      <c r="I9" s="76" t="s">
        <v>55</v>
      </c>
      <c r="J9" s="76" t="s">
        <v>170</v>
      </c>
      <c r="K9" s="76" t="s">
        <v>217</v>
      </c>
      <c r="L9" s="76" t="s">
        <v>58</v>
      </c>
      <c r="M9" s="148"/>
      <c r="N9" s="148"/>
      <c r="O9" s="76" t="s">
        <v>957</v>
      </c>
      <c r="P9" s="76" t="s">
        <v>652</v>
      </c>
      <c r="Q9" s="76" t="s">
        <v>61</v>
      </c>
      <c r="R9" s="79" t="s">
        <v>958</v>
      </c>
      <c r="S9" s="148"/>
      <c r="T9" s="88"/>
      <c r="U9" s="149"/>
      <c r="V9" s="82"/>
      <c r="W9" s="148" t="s">
        <v>36</v>
      </c>
      <c r="X9" s="76" t="s">
        <v>222</v>
      </c>
      <c r="Y9" s="88"/>
      <c r="Z9" s="148"/>
      <c r="AA9" s="148"/>
      <c r="AB9" s="148"/>
      <c r="AC9" s="148"/>
      <c r="AD9" s="148"/>
      <c r="AE9" s="148"/>
      <c r="AF9" s="150" t="s">
        <v>961</v>
      </c>
      <c r="AG9" s="151" t="s">
        <v>962</v>
      </c>
      <c r="AH9" s="88">
        <v>23250</v>
      </c>
      <c r="AI9" s="84" t="str">
        <f>VLOOKUP(A9,[6]Sheet1!$A$1:$AQ$86,43,0)</f>
        <v>ngày 14 tháng 1 năm 2020</v>
      </c>
      <c r="AJ9" s="84" t="str">
        <f t="shared" si="0"/>
        <v>dinhphuongbank@gmail.com,</v>
      </c>
      <c r="AK9" s="88"/>
      <c r="AL9" s="60" t="e">
        <f>VLOOKUP(A9,'[3]DS gui 6.9'!$A$7:$J$110,10,0)</f>
        <v>#N/A</v>
      </c>
    </row>
    <row r="10" spans="1:40" ht="93" customHeight="1">
      <c r="A10" s="157" t="str">
        <f t="shared" si="1"/>
        <v>Vũ Thị Phương Thảo 12/02/1989</v>
      </c>
      <c r="B10" s="76">
        <v>4</v>
      </c>
      <c r="C10" s="16">
        <v>15055060</v>
      </c>
      <c r="D10" s="144" t="s">
        <v>963</v>
      </c>
      <c r="E10" s="145" t="s">
        <v>363</v>
      </c>
      <c r="F10" s="146"/>
      <c r="G10" s="152" t="s">
        <v>964</v>
      </c>
      <c r="H10" s="76" t="s">
        <v>638</v>
      </c>
      <c r="I10" s="76" t="s">
        <v>149</v>
      </c>
      <c r="J10" s="76" t="s">
        <v>150</v>
      </c>
      <c r="K10" s="76" t="s">
        <v>217</v>
      </c>
      <c r="L10" s="76">
        <v>60340102</v>
      </c>
      <c r="M10" s="148"/>
      <c r="N10" s="148"/>
      <c r="O10" s="76" t="s">
        <v>974</v>
      </c>
      <c r="P10" s="76" t="s">
        <v>874</v>
      </c>
      <c r="Q10" s="76" t="s">
        <v>61</v>
      </c>
      <c r="R10" s="79" t="s">
        <v>975</v>
      </c>
      <c r="S10" s="148"/>
      <c r="T10" s="88"/>
      <c r="U10" s="149"/>
      <c r="V10" s="82"/>
      <c r="W10" s="148" t="s">
        <v>36</v>
      </c>
      <c r="X10" s="25" t="s">
        <v>942</v>
      </c>
      <c r="Y10" s="88"/>
      <c r="Z10" s="148"/>
      <c r="AA10" s="148"/>
      <c r="AB10" s="148"/>
      <c r="AC10" s="148"/>
      <c r="AD10" s="148"/>
      <c r="AE10" s="148"/>
      <c r="AF10" s="150" t="s">
        <v>965</v>
      </c>
      <c r="AG10" s="151" t="s">
        <v>966</v>
      </c>
      <c r="AH10" s="88">
        <v>23250</v>
      </c>
      <c r="AI10" s="84" t="str">
        <f>VLOOKUP(A10,[6]Sheet1!$A$1:$AQ$86,43,0)</f>
        <v>ngày 14 tháng 1 năm 2020</v>
      </c>
      <c r="AJ10" s="84" t="str">
        <f t="shared" si="0"/>
        <v>phuongthao12289@gmail.com,</v>
      </c>
      <c r="AK10" s="88"/>
      <c r="AL10" s="60" t="e">
        <f>VLOOKUP(A10,'[3]DS gui 6.9'!$A$7:$J$110,10,0)</f>
        <v>#N/A</v>
      </c>
    </row>
    <row r="11" spans="1:40" ht="93" customHeight="1">
      <c r="A11" s="157" t="str">
        <f t="shared" si="1"/>
        <v>Phạm Thị Thanh Hiên 03/09/1978</v>
      </c>
      <c r="B11" s="76">
        <v>5</v>
      </c>
      <c r="C11" s="16">
        <v>15055377</v>
      </c>
      <c r="D11" s="144" t="s">
        <v>967</v>
      </c>
      <c r="E11" s="145" t="s">
        <v>984</v>
      </c>
      <c r="F11" s="146"/>
      <c r="G11" s="152" t="s">
        <v>968</v>
      </c>
      <c r="H11" s="76" t="s">
        <v>527</v>
      </c>
      <c r="I11" s="76" t="s">
        <v>149</v>
      </c>
      <c r="J11" s="76" t="s">
        <v>170</v>
      </c>
      <c r="K11" s="76" t="s">
        <v>217</v>
      </c>
      <c r="L11" s="76" t="s">
        <v>58</v>
      </c>
      <c r="M11" s="148"/>
      <c r="N11" s="148"/>
      <c r="O11" s="76" t="s">
        <v>969</v>
      </c>
      <c r="P11" s="76" t="s">
        <v>970</v>
      </c>
      <c r="Q11" s="76" t="s">
        <v>61</v>
      </c>
      <c r="R11" s="79" t="s">
        <v>971</v>
      </c>
      <c r="S11" s="148"/>
      <c r="T11" s="148"/>
      <c r="U11" s="149"/>
      <c r="V11" s="82"/>
      <c r="W11" s="148" t="s">
        <v>36</v>
      </c>
      <c r="X11" s="76" t="s">
        <v>222</v>
      </c>
      <c r="Y11" s="88"/>
      <c r="Z11" s="148"/>
      <c r="AA11" s="148"/>
      <c r="AB11" s="148"/>
      <c r="AC11" s="148"/>
      <c r="AD11" s="148"/>
      <c r="AE11" s="148"/>
      <c r="AF11" s="150" t="s">
        <v>972</v>
      </c>
      <c r="AG11" s="151" t="s">
        <v>973</v>
      </c>
      <c r="AH11" s="88">
        <v>23250</v>
      </c>
      <c r="AI11" s="84" t="str">
        <f>VLOOKUP(A11,[6]Sheet1!$A$1:$AQ$86,43,0)</f>
        <v>ngày 14 tháng 1 năm 2020</v>
      </c>
      <c r="AJ11" s="84" t="str">
        <f t="shared" si="0"/>
        <v>hien2263@gmail.com,</v>
      </c>
      <c r="AK11" s="88"/>
      <c r="AL11" s="60" t="e">
        <f>VLOOKUP(A11,'[3]DS gui 6.9'!$A$7:$J$110,10,0)</f>
        <v>#N/A</v>
      </c>
    </row>
    <row r="12" spans="1:40" ht="93" customHeight="1">
      <c r="A12" s="157" t="str">
        <f t="shared" si="1"/>
        <v>Nguyễn Kim Trung 16/01/1989</v>
      </c>
      <c r="B12" s="76">
        <v>6</v>
      </c>
      <c r="C12" s="16">
        <v>15055071</v>
      </c>
      <c r="D12" s="144" t="s">
        <v>795</v>
      </c>
      <c r="E12" s="145" t="s">
        <v>943</v>
      </c>
      <c r="F12" s="146"/>
      <c r="G12" s="152" t="s">
        <v>977</v>
      </c>
      <c r="H12" s="76" t="s">
        <v>169</v>
      </c>
      <c r="I12" s="76" t="s">
        <v>55</v>
      </c>
      <c r="J12" s="76" t="s">
        <v>150</v>
      </c>
      <c r="K12" s="76" t="s">
        <v>217</v>
      </c>
      <c r="L12" s="76">
        <v>60340102</v>
      </c>
      <c r="M12" s="148"/>
      <c r="N12" s="148"/>
      <c r="O12" s="76" t="s">
        <v>978</v>
      </c>
      <c r="P12" s="76" t="s">
        <v>323</v>
      </c>
      <c r="Q12" s="76" t="s">
        <v>61</v>
      </c>
      <c r="R12" s="79" t="s">
        <v>979</v>
      </c>
      <c r="S12" s="148"/>
      <c r="T12" s="148"/>
      <c r="U12" s="149"/>
      <c r="V12" s="82"/>
      <c r="W12" s="148" t="s">
        <v>108</v>
      </c>
      <c r="X12" s="25" t="s">
        <v>942</v>
      </c>
      <c r="Y12" s="88"/>
      <c r="Z12" s="148"/>
      <c r="AA12" s="148"/>
      <c r="AB12" s="148"/>
      <c r="AC12" s="148"/>
      <c r="AD12" s="148"/>
      <c r="AE12" s="148"/>
      <c r="AF12" s="153" t="s">
        <v>980</v>
      </c>
      <c r="AG12" s="154" t="s">
        <v>981</v>
      </c>
      <c r="AH12" s="155" t="s">
        <v>982</v>
      </c>
      <c r="AI12" s="84" t="str">
        <f>VLOOKUP(A12,[6]Sheet1!$A$1:$AQ$86,43,0)</f>
        <v>ngày 14 tháng 1 năm 2020</v>
      </c>
      <c r="AJ12" s="84" t="str">
        <f t="shared" si="0"/>
        <v>kimtrung@vnu.edu.vn,</v>
      </c>
      <c r="AK12" s="88"/>
      <c r="AL12" s="60" t="e">
        <f>VLOOKUP(A12,'[3]DS gui 6.9'!$A$7:$J$110,10,0)</f>
        <v>#N/A</v>
      </c>
    </row>
    <row r="13" spans="1:40" ht="93" customHeight="1">
      <c r="A13" s="157" t="str">
        <f t="shared" si="1"/>
        <v>Vũ Hồng Vân 23/07/1976</v>
      </c>
      <c r="B13" s="76">
        <v>7</v>
      </c>
      <c r="C13" s="162">
        <v>17058432</v>
      </c>
      <c r="D13" s="158" t="s">
        <v>985</v>
      </c>
      <c r="E13" s="159" t="s">
        <v>801</v>
      </c>
      <c r="F13" s="160" t="s">
        <v>986</v>
      </c>
      <c r="G13" s="160" t="s">
        <v>986</v>
      </c>
      <c r="H13" s="76" t="s">
        <v>54</v>
      </c>
      <c r="I13" s="76" t="s">
        <v>149</v>
      </c>
      <c r="J13" s="76" t="s">
        <v>170</v>
      </c>
      <c r="K13" s="76" t="s">
        <v>151</v>
      </c>
      <c r="L13" s="76" t="s">
        <v>58</v>
      </c>
      <c r="M13" s="148"/>
      <c r="N13" s="148"/>
      <c r="O13" s="76" t="s">
        <v>987</v>
      </c>
      <c r="P13" s="76" t="s">
        <v>520</v>
      </c>
      <c r="Q13" s="76" t="s">
        <v>988</v>
      </c>
      <c r="R13" s="76"/>
      <c r="S13" s="148"/>
      <c r="T13" s="148"/>
      <c r="U13" s="149"/>
      <c r="V13" s="82"/>
      <c r="W13" s="148"/>
      <c r="X13" s="76" t="s">
        <v>796</v>
      </c>
      <c r="Y13" s="88"/>
      <c r="Z13" s="148"/>
      <c r="AA13" s="148"/>
      <c r="AB13" s="148"/>
      <c r="AC13" s="148"/>
      <c r="AD13" s="148"/>
      <c r="AE13" s="148"/>
      <c r="AF13" s="161" t="s">
        <v>989</v>
      </c>
      <c r="AG13" s="151" t="s">
        <v>990</v>
      </c>
      <c r="AH13" s="88" t="s">
        <v>991</v>
      </c>
      <c r="AI13" s="84" t="str">
        <f>VLOOKUP(A13,[6]Sheet1!$A$1:$AQ$86,43,0)</f>
        <v>ngày 14 tháng 1 năm 2020</v>
      </c>
      <c r="AJ13" s="84" t="str">
        <f t="shared" si="0"/>
        <v>vananhnguyen@vnu.edu.vn,</v>
      </c>
      <c r="AK13" s="88"/>
      <c r="AL13" s="60" t="e">
        <f>VLOOKUP(A13,'[3]DS gui 6.9'!$A$19:$Q$44,17,0)</f>
        <v>#N/A</v>
      </c>
    </row>
    <row r="14" spans="1:40" ht="29.25" customHeight="1">
      <c r="B14" s="283" t="s">
        <v>992</v>
      </c>
      <c r="C14" s="283"/>
      <c r="D14" s="283"/>
      <c r="E14" s="283"/>
      <c r="F14" s="283"/>
      <c r="G14" s="283"/>
      <c r="H14" s="283"/>
      <c r="AI14" s="84" t="e">
        <f>VLOOKUP(A14,[6]Sheet1!$A$1:$AQ$86,43,0)</f>
        <v>#N/A</v>
      </c>
    </row>
    <row r="19" spans="9:9">
      <c r="I19" s="62">
        <f>79+5</f>
        <v>84</v>
      </c>
    </row>
  </sheetData>
  <mergeCells count="2">
    <mergeCell ref="B4:AF4"/>
    <mergeCell ref="B14:H14"/>
  </mergeCells>
  <hyperlinks>
    <hyperlink ref="AG7" r:id="rId1"/>
    <hyperlink ref="AG8" r:id="rId2"/>
    <hyperlink ref="AG9" r:id="rId3"/>
    <hyperlink ref="AG10" r:id="rId4"/>
    <hyperlink ref="AG11" r:id="rId5"/>
    <hyperlink ref="AG12" r:id="rId6"/>
  </hyperlinks>
  <pageMargins left="0.19685039370078741" right="0.19685039370078741" top="0.51181102362204722" bottom="0.51181102362204722" header="0" footer="0"/>
  <pageSetup paperSize="9" scale="23" orientation="portrait" r:id="rId7"/>
  <headerFooter>
    <oddFooter>&amp;CTrang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82"/>
  <sheetViews>
    <sheetView view="pageBreakPreview" zoomScale="55" zoomScaleNormal="55" zoomScaleSheetLayoutView="55" workbookViewId="0">
      <pane ySplit="6" topLeftCell="A79" activePane="bottomLeft" state="frozen"/>
      <selection activeCell="E1" sqref="E1"/>
      <selection pane="bottomLeft" activeCell="C80" sqref="C80"/>
    </sheetView>
  </sheetViews>
  <sheetFormatPr defaultRowHeight="15.75"/>
  <cols>
    <col min="1" max="1" width="7" style="60" customWidth="1"/>
    <col min="2" max="2" width="13.5703125" style="60" customWidth="1"/>
    <col min="3" max="3" width="17.7109375" style="93" customWidth="1"/>
    <col min="4" max="4" width="10.85546875" style="93" customWidth="1"/>
    <col min="5" max="5" width="19.7109375" style="60" hidden="1" customWidth="1"/>
    <col min="6" max="6" width="14" style="60" customWidth="1"/>
    <col min="7" max="7" width="11.140625" style="60" customWidth="1"/>
    <col min="8" max="8" width="8.28515625" style="62" customWidth="1"/>
    <col min="9" max="9" width="14.5703125" style="60" customWidth="1"/>
    <col min="10" max="12" width="13.28515625" style="60" customWidth="1"/>
    <col min="13" max="13" width="13.28515625" style="60" hidden="1" customWidth="1"/>
    <col min="14" max="14" width="37.85546875" style="63" customWidth="1"/>
    <col min="15" max="15" width="14" style="60" customWidth="1"/>
    <col min="16" max="17" width="15.85546875" style="60" customWidth="1"/>
    <col min="18" max="18" width="8.85546875" style="64" hidden="1" customWidth="1"/>
    <col min="19" max="19" width="10.85546875" style="60" hidden="1" customWidth="1"/>
    <col min="20" max="20" width="8" style="64" hidden="1" customWidth="1"/>
    <col min="21" max="21" width="10.85546875" style="60" hidden="1" customWidth="1"/>
    <col min="22" max="22" width="10.5703125" style="60" customWidth="1"/>
    <col min="23" max="23" width="20.42578125" style="62" customWidth="1"/>
    <col min="24" max="24" width="16.5703125" style="60" hidden="1" customWidth="1"/>
    <col min="25" max="25" width="15.140625" style="60" hidden="1" customWidth="1"/>
    <col min="26" max="26" width="13.42578125" style="60" hidden="1" customWidth="1"/>
    <col min="27" max="27" width="12.28515625" style="60" hidden="1" customWidth="1"/>
    <col min="28" max="28" width="14.85546875" style="60" hidden="1" customWidth="1"/>
    <col min="29" max="29" width="13" style="60" hidden="1" customWidth="1"/>
    <col min="30" max="30" width="12.28515625" style="60" hidden="1" customWidth="1"/>
    <col min="31" max="31" width="10.7109375" style="60" customWidth="1"/>
    <col min="32" max="32" width="12.5703125" style="60" customWidth="1"/>
    <col min="33" max="33" width="17.28515625" style="60" customWidth="1"/>
    <col min="34" max="16384" width="9.140625" style="60"/>
  </cols>
  <sheetData>
    <row r="1" spans="1:38" ht="20.25" customHeight="1">
      <c r="A1" s="59" t="s">
        <v>10</v>
      </c>
      <c r="C1" s="61"/>
      <c r="D1" s="61"/>
    </row>
    <row r="2" spans="1:38" ht="19.5" customHeight="1">
      <c r="A2" s="65" t="s">
        <v>9</v>
      </c>
      <c r="C2" s="61"/>
      <c r="D2" s="61"/>
    </row>
    <row r="3" spans="1:38" ht="21.75" customHeight="1">
      <c r="C3" s="61"/>
      <c r="D3" s="61"/>
    </row>
    <row r="4" spans="1:38" s="59" customFormat="1" ht="51.75" customHeight="1">
      <c r="A4" s="277" t="s">
        <v>704</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row>
    <row r="5" spans="1:38" s="59" customFormat="1" ht="17.25" customHeight="1">
      <c r="A5" s="66"/>
      <c r="C5" s="67"/>
      <c r="D5" s="67"/>
      <c r="H5" s="68"/>
      <c r="N5" s="63"/>
      <c r="R5" s="69"/>
      <c r="T5" s="69"/>
      <c r="W5" s="68"/>
    </row>
    <row r="6" spans="1:38" s="59" customFormat="1" ht="128.25" customHeight="1">
      <c r="A6" s="70" t="s">
        <v>32</v>
      </c>
      <c r="B6" s="70" t="s">
        <v>12</v>
      </c>
      <c r="C6" s="71" t="s">
        <v>11</v>
      </c>
      <c r="D6" s="72"/>
      <c r="E6" s="70" t="s">
        <v>11</v>
      </c>
      <c r="F6" s="70" t="s">
        <v>0</v>
      </c>
      <c r="G6" s="70" t="s">
        <v>1</v>
      </c>
      <c r="H6" s="70" t="s">
        <v>2</v>
      </c>
      <c r="I6" s="70" t="s">
        <v>3</v>
      </c>
      <c r="J6" s="70" t="s">
        <v>4</v>
      </c>
      <c r="K6" s="70" t="s">
        <v>5</v>
      </c>
      <c r="L6" s="70" t="s">
        <v>7</v>
      </c>
      <c r="M6" s="70" t="s">
        <v>30</v>
      </c>
      <c r="N6" s="70" t="s">
        <v>6</v>
      </c>
      <c r="O6" s="70" t="s">
        <v>13</v>
      </c>
      <c r="P6" s="70" t="s">
        <v>14</v>
      </c>
      <c r="Q6" s="70" t="s">
        <v>19</v>
      </c>
      <c r="R6" s="73" t="s">
        <v>17</v>
      </c>
      <c r="S6" s="70" t="s">
        <v>29</v>
      </c>
      <c r="T6" s="73" t="s">
        <v>15</v>
      </c>
      <c r="U6" s="70" t="s">
        <v>16</v>
      </c>
      <c r="V6" s="70" t="s">
        <v>31</v>
      </c>
      <c r="W6" s="70" t="s">
        <v>18</v>
      </c>
      <c r="X6" s="70" t="s">
        <v>20</v>
      </c>
      <c r="Y6" s="70" t="s">
        <v>24</v>
      </c>
      <c r="Z6" s="70" t="s">
        <v>25</v>
      </c>
      <c r="AA6" s="70" t="s">
        <v>26</v>
      </c>
      <c r="AB6" s="70" t="s">
        <v>27</v>
      </c>
      <c r="AC6" s="70" t="s">
        <v>28</v>
      </c>
      <c r="AD6" s="70" t="s">
        <v>21</v>
      </c>
      <c r="AE6" s="70" t="s">
        <v>22</v>
      </c>
      <c r="AF6" s="70" t="s">
        <v>23</v>
      </c>
      <c r="AG6" s="70" t="s">
        <v>8</v>
      </c>
      <c r="AH6" s="74"/>
      <c r="AI6" s="70"/>
      <c r="AJ6" s="75"/>
      <c r="AK6" s="75"/>
      <c r="AL6" s="75"/>
    </row>
    <row r="7" spans="1:38" s="59" customFormat="1" ht="76.5" customHeight="1">
      <c r="A7" s="70">
        <v>1</v>
      </c>
      <c r="B7" s="76">
        <v>17058111</v>
      </c>
      <c r="C7" s="77" t="s">
        <v>268</v>
      </c>
      <c r="D7" s="78" t="s">
        <v>271</v>
      </c>
      <c r="E7" s="76" t="s">
        <v>584</v>
      </c>
      <c r="F7" s="79" t="s">
        <v>269</v>
      </c>
      <c r="G7" s="76" t="s">
        <v>498</v>
      </c>
      <c r="H7" s="76" t="s">
        <v>55</v>
      </c>
      <c r="I7" s="76" t="s">
        <v>170</v>
      </c>
      <c r="J7" s="76" t="s">
        <v>151</v>
      </c>
      <c r="K7" s="76">
        <v>60340410</v>
      </c>
      <c r="L7" s="76" t="s">
        <v>42</v>
      </c>
      <c r="M7" s="76"/>
      <c r="N7" s="76" t="s">
        <v>585</v>
      </c>
      <c r="O7" s="76" t="s">
        <v>578</v>
      </c>
      <c r="P7" s="76" t="s">
        <v>154</v>
      </c>
      <c r="Q7" s="76" t="s">
        <v>586</v>
      </c>
      <c r="R7" s="76"/>
      <c r="S7" s="80"/>
      <c r="T7" s="81"/>
      <c r="U7" s="82"/>
      <c r="V7" s="76" t="s">
        <v>36</v>
      </c>
      <c r="W7" s="76" t="s">
        <v>156</v>
      </c>
      <c r="X7" s="80"/>
      <c r="Y7" s="76"/>
      <c r="Z7" s="76"/>
      <c r="AA7" s="76"/>
      <c r="AB7" s="76"/>
      <c r="AC7" s="76"/>
      <c r="AD7" s="76"/>
      <c r="AE7" s="79" t="s">
        <v>270</v>
      </c>
      <c r="AF7" s="83"/>
      <c r="AG7" s="80"/>
      <c r="AH7" s="94"/>
      <c r="AI7" s="95"/>
      <c r="AJ7" s="75"/>
      <c r="AK7" s="75"/>
      <c r="AL7" s="75"/>
    </row>
    <row r="8" spans="1:38" s="59" customFormat="1" ht="81" customHeight="1">
      <c r="A8" s="76">
        <v>2</v>
      </c>
      <c r="B8" s="76">
        <v>17058046</v>
      </c>
      <c r="C8" s="77" t="s">
        <v>272</v>
      </c>
      <c r="D8" s="78" t="s">
        <v>273</v>
      </c>
      <c r="E8" s="76" t="s">
        <v>587</v>
      </c>
      <c r="F8" s="79" t="s">
        <v>274</v>
      </c>
      <c r="G8" s="76" t="s">
        <v>588</v>
      </c>
      <c r="H8" s="76" t="s">
        <v>149</v>
      </c>
      <c r="I8" s="76" t="s">
        <v>150</v>
      </c>
      <c r="J8" s="76" t="s">
        <v>151</v>
      </c>
      <c r="K8" s="76">
        <v>60340102</v>
      </c>
      <c r="L8" s="76" t="s">
        <v>69</v>
      </c>
      <c r="M8" s="76"/>
      <c r="N8" s="76" t="s">
        <v>589</v>
      </c>
      <c r="O8" s="76" t="s">
        <v>590</v>
      </c>
      <c r="P8" s="76" t="s">
        <v>154</v>
      </c>
      <c r="Q8" s="76" t="s">
        <v>591</v>
      </c>
      <c r="R8" s="76"/>
      <c r="S8" s="80"/>
      <c r="T8" s="81"/>
      <c r="U8" s="82"/>
      <c r="V8" s="76" t="s">
        <v>36</v>
      </c>
      <c r="W8" s="76" t="s">
        <v>156</v>
      </c>
      <c r="X8" s="80"/>
      <c r="Y8" s="76"/>
      <c r="Z8" s="76"/>
      <c r="AA8" s="76"/>
      <c r="AB8" s="76"/>
      <c r="AC8" s="76"/>
      <c r="AD8" s="76"/>
      <c r="AE8" s="79" t="s">
        <v>275</v>
      </c>
      <c r="AF8" s="83" t="s">
        <v>276</v>
      </c>
      <c r="AG8" s="80"/>
      <c r="AH8" s="84"/>
      <c r="AI8" s="85"/>
      <c r="AJ8" s="60"/>
      <c r="AK8" s="60"/>
      <c r="AL8" s="75"/>
    </row>
    <row r="9" spans="1:38" s="59" customFormat="1" ht="81" customHeight="1">
      <c r="A9" s="70">
        <v>3</v>
      </c>
      <c r="B9" s="76">
        <v>17058164</v>
      </c>
      <c r="C9" s="77" t="s">
        <v>403</v>
      </c>
      <c r="D9" s="78" t="s">
        <v>273</v>
      </c>
      <c r="E9" s="76" t="s">
        <v>674</v>
      </c>
      <c r="F9" s="79" t="s">
        <v>404</v>
      </c>
      <c r="G9" s="76" t="s">
        <v>567</v>
      </c>
      <c r="H9" s="76" t="s">
        <v>55</v>
      </c>
      <c r="I9" s="76" t="s">
        <v>206</v>
      </c>
      <c r="J9" s="76" t="s">
        <v>151</v>
      </c>
      <c r="K9" s="76">
        <v>60340201</v>
      </c>
      <c r="L9" s="76"/>
      <c r="M9" s="76"/>
      <c r="N9" s="76" t="s">
        <v>675</v>
      </c>
      <c r="O9" s="76" t="s">
        <v>676</v>
      </c>
      <c r="P9" s="76" t="s">
        <v>154</v>
      </c>
      <c r="Q9" s="76" t="s">
        <v>677</v>
      </c>
      <c r="R9" s="76"/>
      <c r="S9" s="80"/>
      <c r="T9" s="81"/>
      <c r="U9" s="82"/>
      <c r="V9" s="76" t="s">
        <v>36</v>
      </c>
      <c r="W9" s="76" t="s">
        <v>156</v>
      </c>
      <c r="X9" s="80"/>
      <c r="Y9" s="76"/>
      <c r="Z9" s="76"/>
      <c r="AA9" s="76"/>
      <c r="AB9" s="76"/>
      <c r="AC9" s="76"/>
      <c r="AD9" s="76"/>
      <c r="AE9" s="79" t="s">
        <v>405</v>
      </c>
      <c r="AF9" s="83" t="s">
        <v>406</v>
      </c>
      <c r="AG9" s="76"/>
      <c r="AH9" s="87"/>
      <c r="AI9" s="88"/>
      <c r="AJ9" s="60"/>
      <c r="AK9" s="60"/>
      <c r="AL9" s="60"/>
    </row>
    <row r="10" spans="1:38" ht="81" customHeight="1">
      <c r="A10" s="76">
        <v>4</v>
      </c>
      <c r="B10" s="76">
        <v>17058050</v>
      </c>
      <c r="C10" s="77" t="s">
        <v>93</v>
      </c>
      <c r="D10" s="78" t="s">
        <v>94</v>
      </c>
      <c r="E10" s="76" t="s">
        <v>493</v>
      </c>
      <c r="F10" s="79" t="s">
        <v>95</v>
      </c>
      <c r="G10" s="76" t="s">
        <v>205</v>
      </c>
      <c r="H10" s="76" t="s">
        <v>149</v>
      </c>
      <c r="I10" s="76" t="s">
        <v>150</v>
      </c>
      <c r="J10" s="76" t="s">
        <v>151</v>
      </c>
      <c r="K10" s="76">
        <v>60340102</v>
      </c>
      <c r="L10" s="76" t="s">
        <v>69</v>
      </c>
      <c r="M10" s="76"/>
      <c r="N10" s="76" t="s">
        <v>494</v>
      </c>
      <c r="O10" s="76" t="s">
        <v>495</v>
      </c>
      <c r="P10" s="76" t="s">
        <v>154</v>
      </c>
      <c r="Q10" s="76" t="s">
        <v>496</v>
      </c>
      <c r="R10" s="76"/>
      <c r="S10" s="80"/>
      <c r="T10" s="81"/>
      <c r="U10" s="82"/>
      <c r="V10" s="76" t="s">
        <v>96</v>
      </c>
      <c r="W10" s="76" t="s">
        <v>156</v>
      </c>
      <c r="X10" s="80"/>
      <c r="Y10" s="76"/>
      <c r="Z10" s="76"/>
      <c r="AA10" s="76"/>
      <c r="AB10" s="76"/>
      <c r="AC10" s="76"/>
      <c r="AD10" s="76"/>
      <c r="AE10" s="79" t="s">
        <v>97</v>
      </c>
      <c r="AF10" s="83" t="s">
        <v>98</v>
      </c>
      <c r="AG10" s="80"/>
      <c r="AH10" s="87"/>
      <c r="AI10" s="88"/>
    </row>
    <row r="11" spans="1:38" ht="81" customHeight="1">
      <c r="A11" s="70">
        <v>5</v>
      </c>
      <c r="B11" s="76" t="e">
        <v>#N/A</v>
      </c>
      <c r="C11" s="77" t="s">
        <v>39</v>
      </c>
      <c r="D11" s="78" t="s">
        <v>407</v>
      </c>
      <c r="E11" s="76" t="s">
        <v>678</v>
      </c>
      <c r="F11" s="79" t="s">
        <v>408</v>
      </c>
      <c r="G11" s="76" t="s">
        <v>205</v>
      </c>
      <c r="H11" s="76" t="s">
        <v>55</v>
      </c>
      <c r="I11" s="76" t="s">
        <v>425</v>
      </c>
      <c r="J11" s="76" t="s">
        <v>217</v>
      </c>
      <c r="K11" s="76">
        <v>60310106</v>
      </c>
      <c r="L11" s="76" t="s">
        <v>457</v>
      </c>
      <c r="M11" s="76"/>
      <c r="N11" s="76" t="s">
        <v>679</v>
      </c>
      <c r="O11" s="76" t="s">
        <v>680</v>
      </c>
      <c r="P11" s="76" t="s">
        <v>154</v>
      </c>
      <c r="Q11" s="76" t="s">
        <v>681</v>
      </c>
      <c r="R11" s="76"/>
      <c r="S11" s="80"/>
      <c r="T11" s="81"/>
      <c r="U11" s="82"/>
      <c r="V11" s="76" t="s">
        <v>36</v>
      </c>
      <c r="W11" s="76" t="s">
        <v>222</v>
      </c>
      <c r="X11" s="80"/>
      <c r="Y11" s="76"/>
      <c r="Z11" s="76"/>
      <c r="AA11" s="76"/>
      <c r="AB11" s="76"/>
      <c r="AC11" s="76"/>
      <c r="AD11" s="76"/>
      <c r="AE11" s="79" t="s">
        <v>409</v>
      </c>
      <c r="AF11" s="83" t="s">
        <v>410</v>
      </c>
      <c r="AG11" s="76">
        <v>17700</v>
      </c>
      <c r="AH11" s="87"/>
      <c r="AI11" s="88"/>
    </row>
    <row r="12" spans="1:38" ht="81" customHeight="1">
      <c r="A12" s="76">
        <v>6</v>
      </c>
      <c r="B12" s="76">
        <v>17058165</v>
      </c>
      <c r="C12" s="77" t="s">
        <v>127</v>
      </c>
      <c r="D12" s="78" t="s">
        <v>128</v>
      </c>
      <c r="E12" s="76" t="s">
        <v>518</v>
      </c>
      <c r="F12" s="79" t="s">
        <v>129</v>
      </c>
      <c r="G12" s="76" t="s">
        <v>216</v>
      </c>
      <c r="H12" s="76" t="s">
        <v>55</v>
      </c>
      <c r="I12" s="76" t="s">
        <v>206</v>
      </c>
      <c r="J12" s="76" t="s">
        <v>151</v>
      </c>
      <c r="K12" s="76">
        <v>60340201</v>
      </c>
      <c r="L12" s="76" t="s">
        <v>75</v>
      </c>
      <c r="M12" s="76"/>
      <c r="N12" s="76" t="s">
        <v>519</v>
      </c>
      <c r="O12" s="76" t="s">
        <v>520</v>
      </c>
      <c r="P12" s="76" t="s">
        <v>521</v>
      </c>
      <c r="Q12" s="76" t="s">
        <v>522</v>
      </c>
      <c r="R12" s="76"/>
      <c r="S12" s="76"/>
      <c r="T12" s="81"/>
      <c r="U12" s="82"/>
      <c r="V12" s="76" t="s">
        <v>36</v>
      </c>
      <c r="W12" s="76" t="s">
        <v>156</v>
      </c>
      <c r="X12" s="80"/>
      <c r="Y12" s="76"/>
      <c r="Z12" s="76"/>
      <c r="AA12" s="76"/>
      <c r="AB12" s="76"/>
      <c r="AC12" s="76"/>
      <c r="AD12" s="76"/>
      <c r="AE12" s="79" t="s">
        <v>130</v>
      </c>
      <c r="AF12" s="83" t="s">
        <v>131</v>
      </c>
      <c r="AG12" s="80"/>
      <c r="AH12" s="87"/>
      <c r="AI12" s="88"/>
    </row>
    <row r="13" spans="1:38" ht="81" customHeight="1">
      <c r="A13" s="70">
        <v>7</v>
      </c>
      <c r="B13" s="76">
        <v>17058111</v>
      </c>
      <c r="C13" s="77" t="s">
        <v>268</v>
      </c>
      <c r="D13" s="78" t="s">
        <v>375</v>
      </c>
      <c r="E13" s="76" t="s">
        <v>584</v>
      </c>
      <c r="F13" s="79" t="s">
        <v>269</v>
      </c>
      <c r="G13" s="76" t="s">
        <v>498</v>
      </c>
      <c r="H13" s="76" t="s">
        <v>55</v>
      </c>
      <c r="I13" s="76" t="s">
        <v>170</v>
      </c>
      <c r="J13" s="76" t="s">
        <v>151</v>
      </c>
      <c r="K13" s="76">
        <v>60340410</v>
      </c>
      <c r="L13" s="76"/>
      <c r="M13" s="76"/>
      <c r="N13" s="76" t="s">
        <v>585</v>
      </c>
      <c r="O13" s="76" t="s">
        <v>578</v>
      </c>
      <c r="P13" s="76" t="s">
        <v>154</v>
      </c>
      <c r="Q13" s="76" t="s">
        <v>586</v>
      </c>
      <c r="R13" s="76"/>
      <c r="S13" s="80"/>
      <c r="T13" s="81"/>
      <c r="U13" s="82"/>
      <c r="V13" s="76" t="s">
        <v>36</v>
      </c>
      <c r="W13" s="76" t="s">
        <v>156</v>
      </c>
      <c r="X13" s="80"/>
      <c r="Y13" s="76"/>
      <c r="Z13" s="76"/>
      <c r="AA13" s="76"/>
      <c r="AB13" s="76"/>
      <c r="AC13" s="76"/>
      <c r="AD13" s="76"/>
      <c r="AE13" s="79" t="s">
        <v>270</v>
      </c>
      <c r="AF13" s="83" t="s">
        <v>376</v>
      </c>
      <c r="AG13" s="76"/>
      <c r="AH13" s="87"/>
      <c r="AI13" s="88"/>
    </row>
    <row r="14" spans="1:38" ht="81" customHeight="1">
      <c r="A14" s="76">
        <v>8</v>
      </c>
      <c r="B14" s="76">
        <v>17058052</v>
      </c>
      <c r="C14" s="77" t="s">
        <v>88</v>
      </c>
      <c r="D14" s="78" t="s">
        <v>89</v>
      </c>
      <c r="E14" s="76" t="s">
        <v>490</v>
      </c>
      <c r="F14" s="79" t="s">
        <v>90</v>
      </c>
      <c r="G14" s="76" t="s">
        <v>447</v>
      </c>
      <c r="H14" s="76" t="s">
        <v>55</v>
      </c>
      <c r="I14" s="76" t="s">
        <v>150</v>
      </c>
      <c r="J14" s="76" t="s">
        <v>151</v>
      </c>
      <c r="K14" s="76">
        <v>60340102</v>
      </c>
      <c r="L14" s="76" t="s">
        <v>69</v>
      </c>
      <c r="M14" s="76"/>
      <c r="N14" s="76" t="s">
        <v>491</v>
      </c>
      <c r="O14" s="76" t="s">
        <v>474</v>
      </c>
      <c r="P14" s="76" t="s">
        <v>154</v>
      </c>
      <c r="Q14" s="76" t="s">
        <v>492</v>
      </c>
      <c r="R14" s="76"/>
      <c r="S14" s="80"/>
      <c r="T14" s="81"/>
      <c r="U14" s="82"/>
      <c r="V14" s="76" t="s">
        <v>36</v>
      </c>
      <c r="W14" s="76" t="s">
        <v>156</v>
      </c>
      <c r="X14" s="80"/>
      <c r="Y14" s="76"/>
      <c r="Z14" s="76"/>
      <c r="AA14" s="76"/>
      <c r="AB14" s="76"/>
      <c r="AC14" s="76"/>
      <c r="AD14" s="76"/>
      <c r="AE14" s="79" t="s">
        <v>91</v>
      </c>
      <c r="AF14" s="83" t="s">
        <v>92</v>
      </c>
      <c r="AG14" s="80" t="s">
        <v>316</v>
      </c>
      <c r="AH14" s="87"/>
      <c r="AI14" s="88"/>
    </row>
    <row r="15" spans="1:38" ht="81" customHeight="1">
      <c r="A15" s="70">
        <v>9</v>
      </c>
      <c r="B15" s="76">
        <v>17058167</v>
      </c>
      <c r="C15" s="77" t="s">
        <v>303</v>
      </c>
      <c r="D15" s="78" t="s">
        <v>133</v>
      </c>
      <c r="E15" s="76" t="s">
        <v>305</v>
      </c>
      <c r="F15" s="79" t="s">
        <v>304</v>
      </c>
      <c r="G15" s="76" t="s">
        <v>216</v>
      </c>
      <c r="H15" s="76" t="s">
        <v>149</v>
      </c>
      <c r="I15" s="76" t="s">
        <v>206</v>
      </c>
      <c r="J15" s="76" t="s">
        <v>151</v>
      </c>
      <c r="K15" s="76">
        <v>60340201</v>
      </c>
      <c r="L15" s="76" t="s">
        <v>75</v>
      </c>
      <c r="M15" s="76"/>
      <c r="N15" s="76" t="s">
        <v>306</v>
      </c>
      <c r="O15" s="76" t="s">
        <v>307</v>
      </c>
      <c r="P15" s="76" t="s">
        <v>308</v>
      </c>
      <c r="Q15" s="76" t="s">
        <v>309</v>
      </c>
      <c r="R15" s="76"/>
      <c r="S15" s="80"/>
      <c r="T15" s="81"/>
      <c r="U15" s="82"/>
      <c r="V15" s="76" t="s">
        <v>36</v>
      </c>
      <c r="W15" s="76" t="s">
        <v>156</v>
      </c>
      <c r="X15" s="80"/>
      <c r="Y15" s="76"/>
      <c r="Z15" s="76"/>
      <c r="AA15" s="76"/>
      <c r="AB15" s="76"/>
      <c r="AC15" s="76"/>
      <c r="AD15" s="76"/>
      <c r="AE15" s="79" t="s">
        <v>310</v>
      </c>
      <c r="AF15" s="83" t="s">
        <v>311</v>
      </c>
      <c r="AG15" s="80"/>
      <c r="AH15" s="87"/>
      <c r="AI15" s="88"/>
    </row>
    <row r="16" spans="1:38" ht="81" customHeight="1">
      <c r="A16" s="76">
        <v>10</v>
      </c>
      <c r="B16" s="76">
        <v>17058168</v>
      </c>
      <c r="C16" s="77" t="s">
        <v>132</v>
      </c>
      <c r="D16" s="78" t="s">
        <v>133</v>
      </c>
      <c r="E16" s="76" t="s">
        <v>523</v>
      </c>
      <c r="F16" s="79" t="s">
        <v>134</v>
      </c>
      <c r="G16" s="76" t="s">
        <v>205</v>
      </c>
      <c r="H16" s="76" t="s">
        <v>149</v>
      </c>
      <c r="I16" s="76" t="s">
        <v>206</v>
      </c>
      <c r="J16" s="76" t="s">
        <v>151</v>
      </c>
      <c r="K16" s="76">
        <v>60340201</v>
      </c>
      <c r="L16" s="76" t="s">
        <v>75</v>
      </c>
      <c r="M16" s="76"/>
      <c r="N16" s="76" t="s">
        <v>524</v>
      </c>
      <c r="O16" s="76" t="s">
        <v>520</v>
      </c>
      <c r="P16" s="76" t="s">
        <v>521</v>
      </c>
      <c r="Q16" s="76" t="s">
        <v>525</v>
      </c>
      <c r="R16" s="76"/>
      <c r="S16" s="76"/>
      <c r="T16" s="81"/>
      <c r="U16" s="82"/>
      <c r="V16" s="76" t="s">
        <v>36</v>
      </c>
      <c r="W16" s="76" t="s">
        <v>156</v>
      </c>
      <c r="X16" s="80"/>
      <c r="Y16" s="76"/>
      <c r="Z16" s="76"/>
      <c r="AA16" s="76"/>
      <c r="AB16" s="76"/>
      <c r="AC16" s="76"/>
      <c r="AD16" s="76"/>
      <c r="AE16" s="79" t="s">
        <v>135</v>
      </c>
      <c r="AF16" s="83" t="s">
        <v>136</v>
      </c>
      <c r="AG16" s="80"/>
      <c r="AH16" s="87"/>
      <c r="AI16" s="88"/>
    </row>
    <row r="17" spans="1:38" ht="81" customHeight="1">
      <c r="A17" s="70">
        <v>11</v>
      </c>
      <c r="B17" s="76">
        <v>17058170</v>
      </c>
      <c r="C17" s="77" t="s">
        <v>334</v>
      </c>
      <c r="D17" s="78" t="s">
        <v>335</v>
      </c>
      <c r="E17" s="76" t="s">
        <v>611</v>
      </c>
      <c r="F17" s="79" t="s">
        <v>336</v>
      </c>
      <c r="G17" s="76" t="s">
        <v>216</v>
      </c>
      <c r="H17" s="76" t="s">
        <v>55</v>
      </c>
      <c r="I17" s="76" t="s">
        <v>206</v>
      </c>
      <c r="J17" s="76" t="s">
        <v>151</v>
      </c>
      <c r="K17" s="76">
        <v>60340201</v>
      </c>
      <c r="L17" s="76" t="s">
        <v>75</v>
      </c>
      <c r="M17" s="76"/>
      <c r="N17" s="76" t="s">
        <v>612</v>
      </c>
      <c r="O17" s="76" t="s">
        <v>613</v>
      </c>
      <c r="P17" s="76" t="s">
        <v>154</v>
      </c>
      <c r="Q17" s="76" t="s">
        <v>614</v>
      </c>
      <c r="R17" s="76"/>
      <c r="S17" s="80"/>
      <c r="T17" s="81"/>
      <c r="U17" s="82"/>
      <c r="V17" s="76" t="s">
        <v>36</v>
      </c>
      <c r="W17" s="76" t="s">
        <v>156</v>
      </c>
      <c r="X17" s="80"/>
      <c r="Y17" s="76"/>
      <c r="Z17" s="76"/>
      <c r="AA17" s="76"/>
      <c r="AB17" s="76"/>
      <c r="AC17" s="76"/>
      <c r="AD17" s="76"/>
      <c r="AE17" s="79" t="s">
        <v>337</v>
      </c>
      <c r="AF17" s="83" t="s">
        <v>338</v>
      </c>
      <c r="AG17" s="80"/>
      <c r="AH17" s="87"/>
      <c r="AI17" s="88"/>
    </row>
    <row r="18" spans="1:38" ht="81" customHeight="1">
      <c r="A18" s="76">
        <v>12</v>
      </c>
      <c r="B18" s="76">
        <v>17058113</v>
      </c>
      <c r="C18" s="77" t="s">
        <v>342</v>
      </c>
      <c r="D18" s="78" t="s">
        <v>335</v>
      </c>
      <c r="E18" s="76" t="s">
        <v>621</v>
      </c>
      <c r="F18" s="79" t="s">
        <v>343</v>
      </c>
      <c r="G18" s="76" t="s">
        <v>567</v>
      </c>
      <c r="H18" s="76" t="s">
        <v>55</v>
      </c>
      <c r="I18" s="76" t="s">
        <v>170</v>
      </c>
      <c r="J18" s="76" t="s">
        <v>151</v>
      </c>
      <c r="K18" s="76">
        <v>60340410</v>
      </c>
      <c r="L18" s="76"/>
      <c r="M18" s="76"/>
      <c r="N18" s="76" t="s">
        <v>622</v>
      </c>
      <c r="O18" s="76" t="s">
        <v>578</v>
      </c>
      <c r="P18" s="76" t="s">
        <v>154</v>
      </c>
      <c r="Q18" s="76" t="s">
        <v>623</v>
      </c>
      <c r="R18" s="76"/>
      <c r="S18" s="80"/>
      <c r="T18" s="81"/>
      <c r="U18" s="82"/>
      <c r="V18" s="76" t="s">
        <v>36</v>
      </c>
      <c r="W18" s="76" t="s">
        <v>156</v>
      </c>
      <c r="X18" s="80"/>
      <c r="Y18" s="76"/>
      <c r="Z18" s="76"/>
      <c r="AA18" s="76"/>
      <c r="AB18" s="76"/>
      <c r="AC18" s="76"/>
      <c r="AD18" s="76"/>
      <c r="AE18" s="79"/>
      <c r="AF18" s="83"/>
      <c r="AG18" s="76" t="s">
        <v>344</v>
      </c>
      <c r="AH18" s="87"/>
      <c r="AI18" s="88"/>
    </row>
    <row r="19" spans="1:38" ht="81" customHeight="1">
      <c r="A19" s="70">
        <v>13</v>
      </c>
      <c r="B19" s="76">
        <v>17058054</v>
      </c>
      <c r="C19" s="77" t="s">
        <v>240</v>
      </c>
      <c r="D19" s="78" t="s">
        <v>241</v>
      </c>
      <c r="E19" s="76" t="s">
        <v>559</v>
      </c>
      <c r="F19" s="79" t="s">
        <v>242</v>
      </c>
      <c r="G19" s="76" t="s">
        <v>205</v>
      </c>
      <c r="H19" s="76" t="s">
        <v>55</v>
      </c>
      <c r="I19" s="76" t="s">
        <v>150</v>
      </c>
      <c r="J19" s="76" t="s">
        <v>151</v>
      </c>
      <c r="K19" s="76">
        <v>60340102</v>
      </c>
      <c r="L19" s="76" t="s">
        <v>69</v>
      </c>
      <c r="M19" s="76"/>
      <c r="N19" s="76" t="s">
        <v>560</v>
      </c>
      <c r="O19" s="76" t="s">
        <v>561</v>
      </c>
      <c r="P19" s="76" t="s">
        <v>154</v>
      </c>
      <c r="Q19" s="76" t="s">
        <v>562</v>
      </c>
      <c r="R19" s="76"/>
      <c r="S19" s="80"/>
      <c r="T19" s="81"/>
      <c r="U19" s="82"/>
      <c r="V19" s="76" t="s">
        <v>36</v>
      </c>
      <c r="W19" s="76" t="s">
        <v>156</v>
      </c>
      <c r="X19" s="80"/>
      <c r="Y19" s="76"/>
      <c r="Z19" s="76"/>
      <c r="AA19" s="76"/>
      <c r="AB19" s="76"/>
      <c r="AC19" s="76"/>
      <c r="AD19" s="76"/>
      <c r="AE19" s="79" t="s">
        <v>243</v>
      </c>
      <c r="AF19" s="83" t="s">
        <v>244</v>
      </c>
      <c r="AG19" s="80"/>
      <c r="AH19" s="87"/>
      <c r="AI19" s="88"/>
    </row>
    <row r="20" spans="1:38" ht="81" customHeight="1">
      <c r="A20" s="76">
        <v>14</v>
      </c>
      <c r="B20" s="76">
        <v>17058114</v>
      </c>
      <c r="C20" s="77" t="s">
        <v>179</v>
      </c>
      <c r="D20" s="78" t="s">
        <v>180</v>
      </c>
      <c r="E20" s="76" t="s">
        <v>535</v>
      </c>
      <c r="F20" s="79" t="s">
        <v>181</v>
      </c>
      <c r="G20" s="76" t="s">
        <v>536</v>
      </c>
      <c r="H20" s="76" t="s">
        <v>149</v>
      </c>
      <c r="I20" s="76" t="s">
        <v>170</v>
      </c>
      <c r="J20" s="76" t="s">
        <v>151</v>
      </c>
      <c r="K20" s="76">
        <v>60340410</v>
      </c>
      <c r="L20" s="76" t="s">
        <v>42</v>
      </c>
      <c r="M20" s="76"/>
      <c r="N20" s="76" t="s">
        <v>537</v>
      </c>
      <c r="O20" s="76" t="s">
        <v>538</v>
      </c>
      <c r="P20" s="76" t="s">
        <v>154</v>
      </c>
      <c r="Q20" s="76" t="s">
        <v>539</v>
      </c>
      <c r="R20" s="76"/>
      <c r="S20" s="76"/>
      <c r="T20" s="81"/>
      <c r="U20" s="82"/>
      <c r="V20" s="76" t="s">
        <v>36</v>
      </c>
      <c r="W20" s="76" t="s">
        <v>156</v>
      </c>
      <c r="X20" s="80"/>
      <c r="Y20" s="76"/>
      <c r="Z20" s="76"/>
      <c r="AA20" s="76"/>
      <c r="AB20" s="76"/>
      <c r="AC20" s="76"/>
      <c r="AD20" s="76"/>
      <c r="AE20" s="79" t="s">
        <v>182</v>
      </c>
      <c r="AF20" s="83" t="s">
        <v>183</v>
      </c>
      <c r="AG20" s="80"/>
      <c r="AH20" s="87"/>
      <c r="AI20" s="88"/>
      <c r="AL20" s="90"/>
    </row>
    <row r="21" spans="1:38" ht="81" customHeight="1">
      <c r="A21" s="70">
        <v>15</v>
      </c>
      <c r="B21" s="76">
        <v>17058171</v>
      </c>
      <c r="C21" s="77" t="s">
        <v>111</v>
      </c>
      <c r="D21" s="78" t="s">
        <v>112</v>
      </c>
      <c r="E21" s="76" t="s">
        <v>506</v>
      </c>
      <c r="F21" s="79" t="s">
        <v>113</v>
      </c>
      <c r="G21" s="76" t="s">
        <v>148</v>
      </c>
      <c r="H21" s="76" t="s">
        <v>149</v>
      </c>
      <c r="I21" s="76" t="s">
        <v>206</v>
      </c>
      <c r="J21" s="76" t="s">
        <v>151</v>
      </c>
      <c r="K21" s="76">
        <v>60340201</v>
      </c>
      <c r="L21" s="76" t="s">
        <v>75</v>
      </c>
      <c r="M21" s="76"/>
      <c r="N21" s="76" t="s">
        <v>507</v>
      </c>
      <c r="O21" s="76" t="s">
        <v>508</v>
      </c>
      <c r="P21" s="76" t="s">
        <v>154</v>
      </c>
      <c r="Q21" s="76" t="s">
        <v>509</v>
      </c>
      <c r="R21" s="76"/>
      <c r="S21" s="80"/>
      <c r="T21" s="81"/>
      <c r="U21" s="82"/>
      <c r="V21" s="76" t="s">
        <v>36</v>
      </c>
      <c r="W21" s="76" t="s">
        <v>156</v>
      </c>
      <c r="X21" s="80"/>
      <c r="Y21" s="76"/>
      <c r="Z21" s="76"/>
      <c r="AA21" s="76"/>
      <c r="AB21" s="76"/>
      <c r="AC21" s="76"/>
      <c r="AD21" s="76"/>
      <c r="AE21" s="79" t="s">
        <v>114</v>
      </c>
      <c r="AF21" s="83" t="s">
        <v>115</v>
      </c>
      <c r="AG21" s="80"/>
      <c r="AH21" s="87"/>
      <c r="AI21" s="88"/>
    </row>
    <row r="22" spans="1:38" ht="81" customHeight="1">
      <c r="A22" s="76">
        <v>16</v>
      </c>
      <c r="B22" s="76">
        <v>17058000</v>
      </c>
      <c r="C22" s="77" t="s">
        <v>411</v>
      </c>
      <c r="D22" s="78" t="s">
        <v>412</v>
      </c>
      <c r="E22" s="76" t="s">
        <v>682</v>
      </c>
      <c r="F22" s="79" t="s">
        <v>413</v>
      </c>
      <c r="G22" s="76" t="s">
        <v>205</v>
      </c>
      <c r="H22" s="76" t="s">
        <v>149</v>
      </c>
      <c r="I22" s="76" t="s">
        <v>425</v>
      </c>
      <c r="J22" s="76" t="s">
        <v>151</v>
      </c>
      <c r="K22" s="76">
        <v>60310106</v>
      </c>
      <c r="L22" s="76" t="s">
        <v>457</v>
      </c>
      <c r="M22" s="76"/>
      <c r="N22" s="76" t="s">
        <v>683</v>
      </c>
      <c r="O22" s="76" t="s">
        <v>684</v>
      </c>
      <c r="P22" s="76" t="s">
        <v>154</v>
      </c>
      <c r="Q22" s="76" t="s">
        <v>685</v>
      </c>
      <c r="R22" s="76"/>
      <c r="S22" s="80"/>
      <c r="T22" s="81"/>
      <c r="U22" s="82"/>
      <c r="V22" s="76" t="s">
        <v>36</v>
      </c>
      <c r="W22" s="76" t="s">
        <v>156</v>
      </c>
      <c r="X22" s="80"/>
      <c r="Y22" s="76"/>
      <c r="Z22" s="76"/>
      <c r="AA22" s="76"/>
      <c r="AB22" s="76"/>
      <c r="AC22" s="76"/>
      <c r="AD22" s="76"/>
      <c r="AE22" s="79" t="s">
        <v>414</v>
      </c>
      <c r="AF22" s="83" t="s">
        <v>415</v>
      </c>
      <c r="AG22" s="76"/>
      <c r="AH22" s="87"/>
      <c r="AI22" s="88"/>
    </row>
    <row r="23" spans="1:38" ht="81" customHeight="1">
      <c r="A23" s="70">
        <v>17</v>
      </c>
      <c r="B23" s="76">
        <v>17058059</v>
      </c>
      <c r="C23" s="77" t="s">
        <v>367</v>
      </c>
      <c r="D23" s="78" t="s">
        <v>67</v>
      </c>
      <c r="E23" s="76" t="s">
        <v>641</v>
      </c>
      <c r="F23" s="79" t="s">
        <v>368</v>
      </c>
      <c r="G23" s="76" t="s">
        <v>205</v>
      </c>
      <c r="H23" s="76" t="s">
        <v>55</v>
      </c>
      <c r="I23" s="76" t="s">
        <v>150</v>
      </c>
      <c r="J23" s="76" t="s">
        <v>151</v>
      </c>
      <c r="K23" s="76">
        <v>60340102</v>
      </c>
      <c r="L23" s="76" t="s">
        <v>69</v>
      </c>
      <c r="M23" s="76"/>
      <c r="N23" s="76" t="s">
        <v>642</v>
      </c>
      <c r="O23" s="76" t="s">
        <v>643</v>
      </c>
      <c r="P23" s="76" t="s">
        <v>154</v>
      </c>
      <c r="Q23" s="76" t="s">
        <v>644</v>
      </c>
      <c r="R23" s="76"/>
      <c r="S23" s="80"/>
      <c r="T23" s="81"/>
      <c r="U23" s="82"/>
      <c r="V23" s="76" t="s">
        <v>36</v>
      </c>
      <c r="W23" s="76" t="s">
        <v>156</v>
      </c>
      <c r="X23" s="80"/>
      <c r="Y23" s="76"/>
      <c r="Z23" s="76"/>
      <c r="AA23" s="76"/>
      <c r="AB23" s="76"/>
      <c r="AC23" s="76"/>
      <c r="AD23" s="76"/>
      <c r="AE23" s="79" t="s">
        <v>369</v>
      </c>
      <c r="AF23" s="83" t="s">
        <v>370</v>
      </c>
      <c r="AG23" s="76"/>
      <c r="AH23" s="87"/>
      <c r="AI23" s="88"/>
    </row>
    <row r="24" spans="1:38" ht="81" customHeight="1">
      <c r="A24" s="76">
        <v>18</v>
      </c>
      <c r="B24" s="76">
        <v>17058060</v>
      </c>
      <c r="C24" s="77" t="s">
        <v>66</v>
      </c>
      <c r="D24" s="78" t="s">
        <v>67</v>
      </c>
      <c r="E24" s="76" t="s">
        <v>471</v>
      </c>
      <c r="F24" s="79" t="s">
        <v>68</v>
      </c>
      <c r="G24" s="76" t="s">
        <v>472</v>
      </c>
      <c r="H24" s="76" t="s">
        <v>55</v>
      </c>
      <c r="I24" s="76" t="s">
        <v>150</v>
      </c>
      <c r="J24" s="76" t="s">
        <v>151</v>
      </c>
      <c r="K24" s="76">
        <v>60340102</v>
      </c>
      <c r="L24" s="76" t="s">
        <v>69</v>
      </c>
      <c r="M24" s="76"/>
      <c r="N24" s="76" t="s">
        <v>473</v>
      </c>
      <c r="O24" s="76" t="s">
        <v>474</v>
      </c>
      <c r="P24" s="76" t="s">
        <v>154</v>
      </c>
      <c r="Q24" s="76" t="s">
        <v>475</v>
      </c>
      <c r="R24" s="76"/>
      <c r="S24" s="80"/>
      <c r="T24" s="81"/>
      <c r="U24" s="82"/>
      <c r="V24" s="76" t="s">
        <v>36</v>
      </c>
      <c r="W24" s="76" t="s">
        <v>156</v>
      </c>
      <c r="X24" s="80"/>
      <c r="Y24" s="76"/>
      <c r="Z24" s="76"/>
      <c r="AA24" s="76"/>
      <c r="AB24" s="76"/>
      <c r="AC24" s="76"/>
      <c r="AD24" s="76"/>
      <c r="AE24" s="79" t="s">
        <v>70</v>
      </c>
      <c r="AF24" s="83" t="s">
        <v>71</v>
      </c>
      <c r="AG24" s="80"/>
      <c r="AH24" s="87"/>
      <c r="AI24" s="88"/>
    </row>
    <row r="25" spans="1:38" ht="81" customHeight="1">
      <c r="A25" s="70">
        <v>19</v>
      </c>
      <c r="B25" s="76">
        <v>17058123</v>
      </c>
      <c r="C25" s="77" t="s">
        <v>45</v>
      </c>
      <c r="D25" s="78" t="s">
        <v>46</v>
      </c>
      <c r="E25" s="76" t="s">
        <v>467</v>
      </c>
      <c r="F25" s="79" t="s">
        <v>47</v>
      </c>
      <c r="G25" s="76" t="s">
        <v>468</v>
      </c>
      <c r="H25" s="76" t="s">
        <v>55</v>
      </c>
      <c r="I25" s="76" t="s">
        <v>170</v>
      </c>
      <c r="J25" s="76" t="s">
        <v>151</v>
      </c>
      <c r="K25" s="76">
        <v>60340410</v>
      </c>
      <c r="L25" s="76" t="s">
        <v>42</v>
      </c>
      <c r="M25" s="76"/>
      <c r="N25" s="76" t="s">
        <v>469</v>
      </c>
      <c r="O25" s="76" t="s">
        <v>60</v>
      </c>
      <c r="P25" s="76" t="s">
        <v>154</v>
      </c>
      <c r="Q25" s="76" t="s">
        <v>470</v>
      </c>
      <c r="R25" s="76"/>
      <c r="S25" s="80"/>
      <c r="T25" s="81"/>
      <c r="U25" s="82"/>
      <c r="V25" s="76" t="s">
        <v>36</v>
      </c>
      <c r="W25" s="76" t="s">
        <v>156</v>
      </c>
      <c r="X25" s="80"/>
      <c r="Y25" s="76"/>
      <c r="Z25" s="76"/>
      <c r="AA25" s="76"/>
      <c r="AB25" s="76"/>
      <c r="AC25" s="76"/>
      <c r="AD25" s="76"/>
      <c r="AE25" s="79" t="s">
        <v>48</v>
      </c>
      <c r="AF25" s="83" t="s">
        <v>49</v>
      </c>
      <c r="AG25" s="80"/>
      <c r="AH25" s="87"/>
      <c r="AI25" s="88"/>
    </row>
    <row r="26" spans="1:38" ht="81" customHeight="1">
      <c r="A26" s="76">
        <v>20</v>
      </c>
      <c r="B26" s="76">
        <v>17058062</v>
      </c>
      <c r="C26" s="77" t="s">
        <v>391</v>
      </c>
      <c r="D26" s="78" t="s">
        <v>392</v>
      </c>
      <c r="E26" s="76" t="s">
        <v>661</v>
      </c>
      <c r="F26" s="79" t="s">
        <v>393</v>
      </c>
      <c r="G26" s="76" t="s">
        <v>205</v>
      </c>
      <c r="H26" s="76" t="s">
        <v>149</v>
      </c>
      <c r="I26" s="76" t="s">
        <v>150</v>
      </c>
      <c r="J26" s="76" t="s">
        <v>151</v>
      </c>
      <c r="K26" s="76">
        <v>60340102</v>
      </c>
      <c r="L26" s="76" t="s">
        <v>69</v>
      </c>
      <c r="M26" s="76"/>
      <c r="N26" s="76" t="s">
        <v>662</v>
      </c>
      <c r="O26" s="76" t="s">
        <v>663</v>
      </c>
      <c r="P26" s="76" t="s">
        <v>154</v>
      </c>
      <c r="Q26" s="76" t="s">
        <v>664</v>
      </c>
      <c r="R26" s="76"/>
      <c r="S26" s="80"/>
      <c r="T26" s="81"/>
      <c r="U26" s="82"/>
      <c r="V26" s="76" t="s">
        <v>36</v>
      </c>
      <c r="W26" s="76" t="s">
        <v>156</v>
      </c>
      <c r="X26" s="80"/>
      <c r="Y26" s="76"/>
      <c r="Z26" s="76"/>
      <c r="AA26" s="76"/>
      <c r="AB26" s="76"/>
      <c r="AC26" s="76"/>
      <c r="AD26" s="76"/>
      <c r="AE26" s="79" t="s">
        <v>394</v>
      </c>
      <c r="AF26" s="83" t="s">
        <v>395</v>
      </c>
      <c r="AG26" s="76"/>
      <c r="AH26" s="87"/>
      <c r="AI26" s="88"/>
    </row>
    <row r="27" spans="1:38" ht="89.25" customHeight="1">
      <c r="A27" s="70">
        <v>21</v>
      </c>
      <c r="B27" s="76">
        <v>17058177</v>
      </c>
      <c r="C27" s="77" t="s">
        <v>72</v>
      </c>
      <c r="D27" s="78" t="s">
        <v>73</v>
      </c>
      <c r="E27" s="76" t="s">
        <v>476</v>
      </c>
      <c r="F27" s="79" t="s">
        <v>74</v>
      </c>
      <c r="G27" s="76" t="s">
        <v>477</v>
      </c>
      <c r="H27" s="76" t="s">
        <v>149</v>
      </c>
      <c r="I27" s="76" t="s">
        <v>206</v>
      </c>
      <c r="J27" s="76" t="s">
        <v>151</v>
      </c>
      <c r="K27" s="76">
        <v>60340201</v>
      </c>
      <c r="L27" s="76" t="s">
        <v>75</v>
      </c>
      <c r="M27" s="76"/>
      <c r="N27" s="76" t="s">
        <v>478</v>
      </c>
      <c r="O27" s="76" t="s">
        <v>479</v>
      </c>
      <c r="P27" s="76" t="s">
        <v>480</v>
      </c>
      <c r="Q27" s="76" t="s">
        <v>481</v>
      </c>
      <c r="R27" s="76"/>
      <c r="S27" s="80"/>
      <c r="T27" s="81"/>
      <c r="U27" s="82"/>
      <c r="V27" s="76" t="s">
        <v>36</v>
      </c>
      <c r="W27" s="76" t="s">
        <v>156</v>
      </c>
      <c r="X27" s="80"/>
      <c r="Y27" s="76"/>
      <c r="Z27" s="76"/>
      <c r="AA27" s="76"/>
      <c r="AB27" s="76"/>
      <c r="AC27" s="76"/>
      <c r="AD27" s="76"/>
      <c r="AE27" s="79" t="s">
        <v>76</v>
      </c>
      <c r="AF27" s="83" t="s">
        <v>77</v>
      </c>
      <c r="AG27" s="80"/>
      <c r="AH27" s="87"/>
      <c r="AI27" s="88"/>
    </row>
    <row r="28" spans="1:38" ht="103.5" customHeight="1">
      <c r="A28" s="76">
        <v>22</v>
      </c>
      <c r="B28" s="76">
        <v>17058001</v>
      </c>
      <c r="C28" s="77" t="s">
        <v>179</v>
      </c>
      <c r="D28" s="78" t="s">
        <v>436</v>
      </c>
      <c r="E28" s="76" t="s">
        <v>694</v>
      </c>
      <c r="F28" s="79" t="s">
        <v>437</v>
      </c>
      <c r="G28" s="76" t="s">
        <v>205</v>
      </c>
      <c r="H28" s="76" t="s">
        <v>149</v>
      </c>
      <c r="I28" s="76" t="s">
        <v>425</v>
      </c>
      <c r="J28" s="76" t="s">
        <v>151</v>
      </c>
      <c r="K28" s="76">
        <v>60310106</v>
      </c>
      <c r="L28" s="76" t="s">
        <v>457</v>
      </c>
      <c r="M28" s="76"/>
      <c r="N28" s="76" t="s">
        <v>695</v>
      </c>
      <c r="O28" s="76" t="s">
        <v>680</v>
      </c>
      <c r="P28" s="76" t="s">
        <v>154</v>
      </c>
      <c r="Q28" s="76" t="s">
        <v>696</v>
      </c>
      <c r="R28" s="76"/>
      <c r="S28" s="80"/>
      <c r="T28" s="81"/>
      <c r="U28" s="82"/>
      <c r="V28" s="76" t="s">
        <v>119</v>
      </c>
      <c r="W28" s="76" t="s">
        <v>156</v>
      </c>
      <c r="X28" s="80"/>
      <c r="Y28" s="76"/>
      <c r="Z28" s="76"/>
      <c r="AA28" s="76"/>
      <c r="AB28" s="76"/>
      <c r="AC28" s="76"/>
      <c r="AD28" s="76"/>
      <c r="AE28" s="79" t="s">
        <v>438</v>
      </c>
      <c r="AF28" s="83" t="s">
        <v>439</v>
      </c>
      <c r="AG28" s="76"/>
      <c r="AH28" s="87"/>
      <c r="AI28" s="88"/>
    </row>
    <row r="29" spans="1:38" ht="93" customHeight="1">
      <c r="A29" s="70">
        <v>23</v>
      </c>
      <c r="B29" s="76">
        <v>15055035</v>
      </c>
      <c r="C29" s="77" t="s">
        <v>142</v>
      </c>
      <c r="D29" s="78" t="s">
        <v>143</v>
      </c>
      <c r="E29" s="76" t="s">
        <v>215</v>
      </c>
      <c r="F29" s="79" t="s">
        <v>214</v>
      </c>
      <c r="G29" s="76" t="s">
        <v>216</v>
      </c>
      <c r="H29" s="76" t="s">
        <v>55</v>
      </c>
      <c r="I29" s="76" t="s">
        <v>150</v>
      </c>
      <c r="J29" s="76" t="s">
        <v>217</v>
      </c>
      <c r="K29" s="76">
        <v>60340102</v>
      </c>
      <c r="L29" s="76" t="s">
        <v>69</v>
      </c>
      <c r="M29" s="76"/>
      <c r="N29" s="76" t="s">
        <v>218</v>
      </c>
      <c r="O29" s="76" t="s">
        <v>219</v>
      </c>
      <c r="P29" s="76" t="s">
        <v>220</v>
      </c>
      <c r="Q29" s="76" t="s">
        <v>221</v>
      </c>
      <c r="R29" s="76" t="e">
        <v>#N/A</v>
      </c>
      <c r="S29" s="80"/>
      <c r="T29" s="81" t="e">
        <v>#N/A</v>
      </c>
      <c r="U29" s="82" t="e">
        <v>#N/A</v>
      </c>
      <c r="V29" s="76" t="s">
        <v>36</v>
      </c>
      <c r="W29" s="76" t="s">
        <v>222</v>
      </c>
      <c r="X29" s="80"/>
      <c r="Y29" s="76"/>
      <c r="Z29" s="76"/>
      <c r="AA29" s="76"/>
      <c r="AB29" s="76"/>
      <c r="AC29" s="76"/>
      <c r="AD29" s="76"/>
      <c r="AE29" s="79" t="s">
        <v>223</v>
      </c>
      <c r="AF29" s="83" t="s">
        <v>224</v>
      </c>
      <c r="AG29" s="80">
        <v>23250</v>
      </c>
      <c r="AH29" s="87"/>
      <c r="AI29" s="88"/>
    </row>
    <row r="30" spans="1:38" ht="78" customHeight="1">
      <c r="A30" s="76">
        <v>24</v>
      </c>
      <c r="B30" s="76">
        <v>17058064</v>
      </c>
      <c r="C30" s="77" t="s">
        <v>188</v>
      </c>
      <c r="D30" s="78" t="s">
        <v>143</v>
      </c>
      <c r="E30" s="76" t="s">
        <v>544</v>
      </c>
      <c r="F30" s="79" t="s">
        <v>189</v>
      </c>
      <c r="G30" s="76" t="s">
        <v>472</v>
      </c>
      <c r="H30" s="76" t="s">
        <v>55</v>
      </c>
      <c r="I30" s="76" t="s">
        <v>150</v>
      </c>
      <c r="J30" s="76" t="s">
        <v>151</v>
      </c>
      <c r="K30" s="76">
        <v>60340102</v>
      </c>
      <c r="L30" s="76" t="s">
        <v>69</v>
      </c>
      <c r="M30" s="76"/>
      <c r="N30" s="76" t="s">
        <v>545</v>
      </c>
      <c r="O30" s="76" t="s">
        <v>153</v>
      </c>
      <c r="P30" s="76" t="s">
        <v>154</v>
      </c>
      <c r="Q30" s="76" t="s">
        <v>546</v>
      </c>
      <c r="R30" s="76"/>
      <c r="S30" s="80"/>
      <c r="T30" s="81"/>
      <c r="U30" s="82"/>
      <c r="V30" s="76" t="s">
        <v>36</v>
      </c>
      <c r="W30" s="76" t="s">
        <v>156</v>
      </c>
      <c r="X30" s="80"/>
      <c r="Y30" s="76"/>
      <c r="Z30" s="76"/>
      <c r="AA30" s="76"/>
      <c r="AB30" s="76"/>
      <c r="AC30" s="76"/>
      <c r="AD30" s="76"/>
      <c r="AE30" s="79" t="s">
        <v>190</v>
      </c>
      <c r="AF30" s="83" t="s">
        <v>191</v>
      </c>
      <c r="AG30" s="80"/>
      <c r="AH30" s="87"/>
      <c r="AI30" s="88"/>
    </row>
    <row r="31" spans="1:38" ht="64.5" customHeight="1">
      <c r="A31" s="70">
        <v>25</v>
      </c>
      <c r="B31" s="76">
        <v>16055106</v>
      </c>
      <c r="C31" s="77" t="s">
        <v>50</v>
      </c>
      <c r="D31" s="78" t="s">
        <v>51</v>
      </c>
      <c r="E31" s="76" t="s">
        <v>52</v>
      </c>
      <c r="F31" s="79" t="s">
        <v>53</v>
      </c>
      <c r="G31" s="76" t="s">
        <v>54</v>
      </c>
      <c r="H31" s="76" t="s">
        <v>55</v>
      </c>
      <c r="I31" s="76" t="s">
        <v>56</v>
      </c>
      <c r="J31" s="76" t="s">
        <v>57</v>
      </c>
      <c r="K31" s="76" t="s">
        <v>58</v>
      </c>
      <c r="L31" s="76" t="s">
        <v>42</v>
      </c>
      <c r="M31" s="76"/>
      <c r="N31" s="76" t="s">
        <v>59</v>
      </c>
      <c r="O31" s="76" t="s">
        <v>60</v>
      </c>
      <c r="P31" s="76" t="s">
        <v>61</v>
      </c>
      <c r="Q31" s="76" t="s">
        <v>62</v>
      </c>
      <c r="R31" s="76" t="e">
        <v>#N/A</v>
      </c>
      <c r="S31" s="80"/>
      <c r="T31" s="81" t="e">
        <v>#N/A</v>
      </c>
      <c r="U31" s="82" t="e">
        <v>#N/A</v>
      </c>
      <c r="V31" s="76" t="s">
        <v>36</v>
      </c>
      <c r="W31" s="76" t="s">
        <v>63</v>
      </c>
      <c r="X31" s="80"/>
      <c r="Y31" s="76"/>
      <c r="Z31" s="76"/>
      <c r="AA31" s="76"/>
      <c r="AB31" s="76"/>
      <c r="AC31" s="76"/>
      <c r="AD31" s="76"/>
      <c r="AE31" s="79" t="s">
        <v>64</v>
      </c>
      <c r="AF31" s="83" t="s">
        <v>65</v>
      </c>
      <c r="AG31" s="80">
        <v>12150</v>
      </c>
      <c r="AH31" s="87"/>
      <c r="AI31" s="88"/>
    </row>
    <row r="32" spans="1:38" ht="82.5" customHeight="1">
      <c r="A32" s="76">
        <v>26</v>
      </c>
      <c r="B32" s="76">
        <v>17058179</v>
      </c>
      <c r="C32" s="77" t="s">
        <v>179</v>
      </c>
      <c r="D32" s="78" t="s">
        <v>197</v>
      </c>
      <c r="E32" s="76" t="s">
        <v>552</v>
      </c>
      <c r="F32" s="79" t="s">
        <v>198</v>
      </c>
      <c r="G32" s="76" t="s">
        <v>205</v>
      </c>
      <c r="H32" s="76" t="s">
        <v>149</v>
      </c>
      <c r="I32" s="76" t="s">
        <v>206</v>
      </c>
      <c r="J32" s="76" t="s">
        <v>151</v>
      </c>
      <c r="K32" s="76">
        <v>60340201</v>
      </c>
      <c r="L32" s="76" t="s">
        <v>75</v>
      </c>
      <c r="M32" s="76"/>
      <c r="N32" s="76" t="s">
        <v>553</v>
      </c>
      <c r="O32" s="76" t="s">
        <v>549</v>
      </c>
      <c r="P32" s="76" t="s">
        <v>550</v>
      </c>
      <c r="Q32" s="76" t="s">
        <v>554</v>
      </c>
      <c r="R32" s="76"/>
      <c r="S32" s="80"/>
      <c r="T32" s="81"/>
      <c r="U32" s="82"/>
      <c r="V32" s="76" t="s">
        <v>119</v>
      </c>
      <c r="W32" s="76" t="s">
        <v>156</v>
      </c>
      <c r="X32" s="80"/>
      <c r="Y32" s="76"/>
      <c r="Z32" s="76"/>
      <c r="AA32" s="76"/>
      <c r="AB32" s="76"/>
      <c r="AC32" s="76"/>
      <c r="AD32" s="76"/>
      <c r="AE32" s="79" t="s">
        <v>199</v>
      </c>
      <c r="AF32" s="83" t="s">
        <v>200</v>
      </c>
      <c r="AG32" s="80"/>
      <c r="AH32" s="87"/>
      <c r="AI32" s="88"/>
    </row>
    <row r="33" spans="1:35" ht="94.5" customHeight="1">
      <c r="A33" s="70">
        <v>27</v>
      </c>
      <c r="B33" s="76">
        <v>17058063</v>
      </c>
      <c r="C33" s="77" t="s">
        <v>377</v>
      </c>
      <c r="D33" s="78" t="s">
        <v>197</v>
      </c>
      <c r="E33" s="76" t="s">
        <v>650</v>
      </c>
      <c r="F33" s="79" t="s">
        <v>378</v>
      </c>
      <c r="G33" s="76" t="s">
        <v>572</v>
      </c>
      <c r="H33" s="76" t="s">
        <v>149</v>
      </c>
      <c r="I33" s="76" t="s">
        <v>150</v>
      </c>
      <c r="J33" s="76" t="s">
        <v>151</v>
      </c>
      <c r="K33" s="76">
        <v>60340102</v>
      </c>
      <c r="L33" s="76" t="s">
        <v>69</v>
      </c>
      <c r="M33" s="76"/>
      <c r="N33" s="76" t="s">
        <v>651</v>
      </c>
      <c r="O33" s="76" t="s">
        <v>652</v>
      </c>
      <c r="P33" s="76" t="s">
        <v>154</v>
      </c>
      <c r="Q33" s="76" t="s">
        <v>653</v>
      </c>
      <c r="R33" s="76"/>
      <c r="S33" s="80"/>
      <c r="T33" s="81"/>
      <c r="U33" s="82"/>
      <c r="V33" s="76" t="s">
        <v>36</v>
      </c>
      <c r="W33" s="76" t="s">
        <v>156</v>
      </c>
      <c r="X33" s="80"/>
      <c r="Y33" s="76"/>
      <c r="Z33" s="76"/>
      <c r="AA33" s="76"/>
      <c r="AB33" s="76"/>
      <c r="AC33" s="76"/>
      <c r="AD33" s="76"/>
      <c r="AE33" s="79" t="s">
        <v>379</v>
      </c>
      <c r="AF33" s="83" t="s">
        <v>380</v>
      </c>
      <c r="AG33" s="76"/>
      <c r="AH33" s="87"/>
      <c r="AI33" s="88"/>
    </row>
    <row r="34" spans="1:35" ht="64.5" customHeight="1">
      <c r="A34" s="76">
        <v>28</v>
      </c>
      <c r="B34" s="76">
        <v>17058180</v>
      </c>
      <c r="C34" s="77" t="s">
        <v>299</v>
      </c>
      <c r="D34" s="78" t="s">
        <v>197</v>
      </c>
      <c r="E34" s="76" t="s">
        <v>604</v>
      </c>
      <c r="F34" s="79" t="s">
        <v>300</v>
      </c>
      <c r="G34" s="76" t="s">
        <v>148</v>
      </c>
      <c r="H34" s="76" t="s">
        <v>149</v>
      </c>
      <c r="I34" s="76" t="s">
        <v>206</v>
      </c>
      <c r="J34" s="76" t="s">
        <v>151</v>
      </c>
      <c r="K34" s="76">
        <v>60340201</v>
      </c>
      <c r="L34" s="76" t="s">
        <v>75</v>
      </c>
      <c r="M34" s="76"/>
      <c r="N34" s="76" t="s">
        <v>605</v>
      </c>
      <c r="O34" s="76" t="s">
        <v>606</v>
      </c>
      <c r="P34" s="76" t="s">
        <v>154</v>
      </c>
      <c r="Q34" s="76" t="s">
        <v>607</v>
      </c>
      <c r="R34" s="76"/>
      <c r="S34" s="80"/>
      <c r="T34" s="81"/>
      <c r="U34" s="82"/>
      <c r="V34" s="76" t="s">
        <v>36</v>
      </c>
      <c r="W34" s="76" t="s">
        <v>156</v>
      </c>
      <c r="X34" s="80"/>
      <c r="Y34" s="76"/>
      <c r="Z34" s="76"/>
      <c r="AA34" s="76"/>
      <c r="AB34" s="76"/>
      <c r="AC34" s="76"/>
      <c r="AD34" s="76"/>
      <c r="AE34" s="79" t="s">
        <v>301</v>
      </c>
      <c r="AF34" s="83" t="s">
        <v>302</v>
      </c>
      <c r="AG34" s="80"/>
      <c r="AH34" s="87"/>
      <c r="AI34" s="88"/>
    </row>
    <row r="35" spans="1:35" ht="91.5" customHeight="1">
      <c r="A35" s="70">
        <v>29</v>
      </c>
      <c r="B35" s="76">
        <v>17058181</v>
      </c>
      <c r="C35" s="77" t="s">
        <v>290</v>
      </c>
      <c r="D35" s="78" t="s">
        <v>197</v>
      </c>
      <c r="E35" s="76" t="s">
        <v>597</v>
      </c>
      <c r="F35" s="79" t="s">
        <v>291</v>
      </c>
      <c r="G35" s="76" t="s">
        <v>205</v>
      </c>
      <c r="H35" s="76" t="s">
        <v>149</v>
      </c>
      <c r="I35" s="76" t="s">
        <v>206</v>
      </c>
      <c r="J35" s="76" t="s">
        <v>151</v>
      </c>
      <c r="K35" s="76">
        <v>60340201</v>
      </c>
      <c r="L35" s="76" t="s">
        <v>75</v>
      </c>
      <c r="M35" s="76"/>
      <c r="N35" s="76" t="s">
        <v>598</v>
      </c>
      <c r="O35" s="76" t="s">
        <v>599</v>
      </c>
      <c r="P35" s="76" t="s">
        <v>154</v>
      </c>
      <c r="Q35" s="76" t="s">
        <v>600</v>
      </c>
      <c r="R35" s="76"/>
      <c r="S35" s="80"/>
      <c r="T35" s="81"/>
      <c r="U35" s="82"/>
      <c r="V35" s="76" t="s">
        <v>36</v>
      </c>
      <c r="W35" s="76" t="s">
        <v>156</v>
      </c>
      <c r="X35" s="80"/>
      <c r="Y35" s="76"/>
      <c r="Z35" s="76"/>
      <c r="AA35" s="76"/>
      <c r="AB35" s="76"/>
      <c r="AC35" s="76"/>
      <c r="AD35" s="76"/>
      <c r="AE35" s="79" t="s">
        <v>292</v>
      </c>
      <c r="AF35" s="83" t="s">
        <v>293</v>
      </c>
      <c r="AG35" s="80"/>
      <c r="AH35" s="87"/>
      <c r="AI35" s="88"/>
    </row>
    <row r="36" spans="1:35" ht="97.5" customHeight="1">
      <c r="A36" s="76">
        <v>30</v>
      </c>
      <c r="B36" s="76">
        <v>17058186</v>
      </c>
      <c r="C36" s="77" t="s">
        <v>329</v>
      </c>
      <c r="D36" s="78" t="s">
        <v>330</v>
      </c>
      <c r="E36" s="76" t="s">
        <v>618</v>
      </c>
      <c r="F36" s="79" t="s">
        <v>331</v>
      </c>
      <c r="G36" s="76" t="s">
        <v>205</v>
      </c>
      <c r="H36" s="76" t="s">
        <v>149</v>
      </c>
      <c r="I36" s="76" t="s">
        <v>206</v>
      </c>
      <c r="J36" s="76" t="s">
        <v>151</v>
      </c>
      <c r="K36" s="76">
        <v>60340201</v>
      </c>
      <c r="L36" s="76" t="s">
        <v>75</v>
      </c>
      <c r="M36" s="76"/>
      <c r="N36" s="76" t="s">
        <v>619</v>
      </c>
      <c r="O36" s="76" t="s">
        <v>512</v>
      </c>
      <c r="P36" s="76" t="s">
        <v>154</v>
      </c>
      <c r="Q36" s="76" t="s">
        <v>620</v>
      </c>
      <c r="R36" s="76"/>
      <c r="S36" s="80"/>
      <c r="T36" s="81"/>
      <c r="U36" s="82"/>
      <c r="V36" s="76" t="s">
        <v>36</v>
      </c>
      <c r="W36" s="76" t="s">
        <v>156</v>
      </c>
      <c r="X36" s="80"/>
      <c r="Y36" s="76"/>
      <c r="Z36" s="76"/>
      <c r="AA36" s="76"/>
      <c r="AB36" s="76"/>
      <c r="AC36" s="76"/>
      <c r="AD36" s="76"/>
      <c r="AE36" s="79" t="s">
        <v>332</v>
      </c>
      <c r="AF36" s="83" t="s">
        <v>333</v>
      </c>
      <c r="AG36" s="76"/>
      <c r="AH36" s="87"/>
      <c r="AI36" s="88"/>
    </row>
    <row r="37" spans="1:35" ht="81" customHeight="1">
      <c r="A37" s="70">
        <v>31</v>
      </c>
      <c r="B37" s="76">
        <v>16055259</v>
      </c>
      <c r="C37" s="77" t="s">
        <v>317</v>
      </c>
      <c r="D37" s="78" t="s">
        <v>318</v>
      </c>
      <c r="E37" s="76" t="s">
        <v>320</v>
      </c>
      <c r="F37" s="79" t="s">
        <v>319</v>
      </c>
      <c r="G37" s="76" t="s">
        <v>205</v>
      </c>
      <c r="H37" s="76" t="s">
        <v>149</v>
      </c>
      <c r="I37" s="76" t="s">
        <v>150</v>
      </c>
      <c r="J37" s="76" t="s">
        <v>57</v>
      </c>
      <c r="K37" s="76" t="s">
        <v>321</v>
      </c>
      <c r="L37" s="76" t="s">
        <v>325</v>
      </c>
      <c r="M37" s="76"/>
      <c r="N37" s="76" t="s">
        <v>322</v>
      </c>
      <c r="O37" s="76" t="s">
        <v>323</v>
      </c>
      <c r="P37" s="76" t="s">
        <v>232</v>
      </c>
      <c r="Q37" s="76" t="s">
        <v>324</v>
      </c>
      <c r="R37" s="76" t="e">
        <v>#N/A</v>
      </c>
      <c r="S37" s="80"/>
      <c r="T37" s="81" t="e">
        <v>#N/A</v>
      </c>
      <c r="U37" s="82" t="e">
        <v>#N/A</v>
      </c>
      <c r="V37" s="76" t="s">
        <v>36</v>
      </c>
      <c r="W37" s="76" t="s">
        <v>175</v>
      </c>
      <c r="X37" s="80"/>
      <c r="Y37" s="76"/>
      <c r="Z37" s="76"/>
      <c r="AA37" s="76"/>
      <c r="AB37" s="76"/>
      <c r="AC37" s="76"/>
      <c r="AD37" s="76"/>
      <c r="AE37" s="79" t="s">
        <v>326</v>
      </c>
      <c r="AF37" s="83" t="s">
        <v>327</v>
      </c>
      <c r="AG37" s="80">
        <v>12150</v>
      </c>
      <c r="AH37" s="87"/>
      <c r="AI37" s="88"/>
    </row>
    <row r="38" spans="1:35" ht="78" customHeight="1">
      <c r="A38" s="76">
        <v>32</v>
      </c>
      <c r="B38" s="76">
        <v>17058002</v>
      </c>
      <c r="C38" s="77" t="s">
        <v>345</v>
      </c>
      <c r="D38" s="78" t="s">
        <v>346</v>
      </c>
      <c r="E38" s="76" t="s">
        <v>624</v>
      </c>
      <c r="F38" s="79" t="s">
        <v>347</v>
      </c>
      <c r="G38" s="76" t="s">
        <v>527</v>
      </c>
      <c r="H38" s="76" t="s">
        <v>149</v>
      </c>
      <c r="I38" s="76" t="s">
        <v>425</v>
      </c>
      <c r="J38" s="76" t="s">
        <v>151</v>
      </c>
      <c r="K38" s="76">
        <v>60310106</v>
      </c>
      <c r="L38" s="76"/>
      <c r="M38" s="76"/>
      <c r="N38" s="76" t="s">
        <v>625</v>
      </c>
      <c r="O38" s="76" t="s">
        <v>449</v>
      </c>
      <c r="P38" s="76" t="s">
        <v>154</v>
      </c>
      <c r="Q38" s="76" t="s">
        <v>626</v>
      </c>
      <c r="R38" s="76"/>
      <c r="S38" s="80"/>
      <c r="T38" s="81"/>
      <c r="U38" s="82"/>
      <c r="V38" s="76" t="s">
        <v>36</v>
      </c>
      <c r="W38" s="76" t="s">
        <v>156</v>
      </c>
      <c r="X38" s="80"/>
      <c r="Y38" s="76"/>
      <c r="Z38" s="76"/>
      <c r="AA38" s="76"/>
      <c r="AB38" s="76"/>
      <c r="AC38" s="76"/>
      <c r="AD38" s="76"/>
      <c r="AE38" s="79"/>
      <c r="AF38" s="83"/>
      <c r="AG38" s="76" t="s">
        <v>348</v>
      </c>
      <c r="AH38" s="87"/>
      <c r="AI38" s="88"/>
    </row>
    <row r="39" spans="1:35" ht="87.75" customHeight="1">
      <c r="A39" s="70">
        <v>33</v>
      </c>
      <c r="B39" s="76">
        <v>17058187</v>
      </c>
      <c r="C39" s="77" t="s">
        <v>179</v>
      </c>
      <c r="D39" s="78" t="s">
        <v>117</v>
      </c>
      <c r="E39" s="76" t="s">
        <v>615</v>
      </c>
      <c r="F39" s="79" t="s">
        <v>339</v>
      </c>
      <c r="G39" s="76" t="s">
        <v>216</v>
      </c>
      <c r="H39" s="76" t="s">
        <v>149</v>
      </c>
      <c r="I39" s="76" t="s">
        <v>206</v>
      </c>
      <c r="J39" s="76" t="s">
        <v>151</v>
      </c>
      <c r="K39" s="76">
        <v>60340201</v>
      </c>
      <c r="L39" s="76" t="s">
        <v>75</v>
      </c>
      <c r="M39" s="76"/>
      <c r="N39" s="76" t="s">
        <v>616</v>
      </c>
      <c r="O39" s="76" t="s">
        <v>209</v>
      </c>
      <c r="P39" s="76" t="s">
        <v>582</v>
      </c>
      <c r="Q39" s="76" t="s">
        <v>617</v>
      </c>
      <c r="R39" s="76"/>
      <c r="S39" s="80"/>
      <c r="T39" s="81"/>
      <c r="U39" s="82"/>
      <c r="V39" s="76" t="s">
        <v>36</v>
      </c>
      <c r="W39" s="76" t="s">
        <v>156</v>
      </c>
      <c r="X39" s="80"/>
      <c r="Y39" s="76"/>
      <c r="Z39" s="76"/>
      <c r="AA39" s="76"/>
      <c r="AB39" s="76"/>
      <c r="AC39" s="76"/>
      <c r="AD39" s="76"/>
      <c r="AE39" s="79" t="s">
        <v>340</v>
      </c>
      <c r="AF39" s="83" t="s">
        <v>341</v>
      </c>
      <c r="AG39" s="76"/>
      <c r="AH39" s="87"/>
      <c r="AI39" s="88"/>
    </row>
    <row r="40" spans="1:35" ht="78" customHeight="1">
      <c r="A40" s="76">
        <v>34</v>
      </c>
      <c r="B40" s="76">
        <v>17058188</v>
      </c>
      <c r="C40" s="77" t="s">
        <v>116</v>
      </c>
      <c r="D40" s="78" t="s">
        <v>117</v>
      </c>
      <c r="E40" s="76" t="s">
        <v>510</v>
      </c>
      <c r="F40" s="79" t="s">
        <v>118</v>
      </c>
      <c r="G40" s="76" t="s">
        <v>205</v>
      </c>
      <c r="H40" s="76" t="s">
        <v>149</v>
      </c>
      <c r="I40" s="76" t="s">
        <v>206</v>
      </c>
      <c r="J40" s="76" t="s">
        <v>151</v>
      </c>
      <c r="K40" s="76">
        <v>60340201</v>
      </c>
      <c r="L40" s="76" t="s">
        <v>75</v>
      </c>
      <c r="M40" s="76"/>
      <c r="N40" s="76" t="s">
        <v>511</v>
      </c>
      <c r="O40" s="76" t="s">
        <v>512</v>
      </c>
      <c r="P40" s="76" t="s">
        <v>154</v>
      </c>
      <c r="Q40" s="76" t="s">
        <v>513</v>
      </c>
      <c r="R40" s="76"/>
      <c r="S40" s="76"/>
      <c r="T40" s="81"/>
      <c r="U40" s="82"/>
      <c r="V40" s="76" t="s">
        <v>119</v>
      </c>
      <c r="W40" s="76" t="s">
        <v>156</v>
      </c>
      <c r="X40" s="80"/>
      <c r="Y40" s="76"/>
      <c r="Z40" s="76"/>
      <c r="AA40" s="76"/>
      <c r="AB40" s="76"/>
      <c r="AC40" s="76"/>
      <c r="AD40" s="76"/>
      <c r="AE40" s="79" t="s">
        <v>120</v>
      </c>
      <c r="AF40" s="83" t="s">
        <v>121</v>
      </c>
      <c r="AG40" s="80"/>
      <c r="AH40" s="87"/>
      <c r="AI40" s="88"/>
    </row>
    <row r="41" spans="1:35" ht="63" customHeight="1">
      <c r="A41" s="70">
        <v>35</v>
      </c>
      <c r="B41" s="76">
        <v>17058003</v>
      </c>
      <c r="C41" s="77" t="s">
        <v>432</v>
      </c>
      <c r="D41" s="78" t="s">
        <v>117</v>
      </c>
      <c r="E41" s="76" t="s">
        <v>690</v>
      </c>
      <c r="F41" s="79" t="s">
        <v>433</v>
      </c>
      <c r="G41" s="76" t="s">
        <v>205</v>
      </c>
      <c r="H41" s="76" t="s">
        <v>149</v>
      </c>
      <c r="I41" s="76" t="s">
        <v>425</v>
      </c>
      <c r="J41" s="76" t="s">
        <v>151</v>
      </c>
      <c r="K41" s="76">
        <v>60310106</v>
      </c>
      <c r="L41" s="76" t="s">
        <v>457</v>
      </c>
      <c r="M41" s="76"/>
      <c r="N41" s="76" t="s">
        <v>691</v>
      </c>
      <c r="O41" s="76" t="s">
        <v>692</v>
      </c>
      <c r="P41" s="76" t="s">
        <v>232</v>
      </c>
      <c r="Q41" s="76" t="s">
        <v>693</v>
      </c>
      <c r="R41" s="76"/>
      <c r="S41" s="80"/>
      <c r="T41" s="81"/>
      <c r="U41" s="82"/>
      <c r="V41" s="76" t="s">
        <v>36</v>
      </c>
      <c r="W41" s="76" t="s">
        <v>156</v>
      </c>
      <c r="X41" s="80"/>
      <c r="Y41" s="76"/>
      <c r="Z41" s="76"/>
      <c r="AA41" s="76"/>
      <c r="AB41" s="76"/>
      <c r="AC41" s="76"/>
      <c r="AD41" s="76"/>
      <c r="AE41" s="79" t="s">
        <v>434</v>
      </c>
      <c r="AF41" s="83" t="s">
        <v>435</v>
      </c>
      <c r="AG41" s="76"/>
      <c r="AH41" s="87"/>
      <c r="AI41" s="88"/>
    </row>
    <row r="42" spans="1:35" ht="71.25" customHeight="1">
      <c r="A42" s="76">
        <v>36</v>
      </c>
      <c r="B42" s="76">
        <v>17058073</v>
      </c>
      <c r="C42" s="77" t="s">
        <v>353</v>
      </c>
      <c r="D42" s="78" t="s">
        <v>354</v>
      </c>
      <c r="E42" s="76" t="s">
        <v>630</v>
      </c>
      <c r="F42" s="79" t="s">
        <v>355</v>
      </c>
      <c r="G42" s="76" t="s">
        <v>631</v>
      </c>
      <c r="H42" s="76" t="s">
        <v>149</v>
      </c>
      <c r="I42" s="76" t="s">
        <v>150</v>
      </c>
      <c r="J42" s="76" t="s">
        <v>151</v>
      </c>
      <c r="K42" s="76">
        <v>60340102</v>
      </c>
      <c r="L42" s="76" t="s">
        <v>69</v>
      </c>
      <c r="M42" s="76"/>
      <c r="N42" s="76" t="s">
        <v>632</v>
      </c>
      <c r="O42" s="76" t="s">
        <v>500</v>
      </c>
      <c r="P42" s="76" t="s">
        <v>154</v>
      </c>
      <c r="Q42" s="76" t="s">
        <v>633</v>
      </c>
      <c r="R42" s="76"/>
      <c r="S42" s="80"/>
      <c r="T42" s="81"/>
      <c r="U42" s="82"/>
      <c r="V42" s="76" t="s">
        <v>36</v>
      </c>
      <c r="W42" s="76" t="s">
        <v>156</v>
      </c>
      <c r="X42" s="80"/>
      <c r="Y42" s="76"/>
      <c r="Z42" s="76"/>
      <c r="AA42" s="76"/>
      <c r="AB42" s="76"/>
      <c r="AC42" s="76"/>
      <c r="AD42" s="76"/>
      <c r="AE42" s="79" t="s">
        <v>356</v>
      </c>
      <c r="AF42" s="83" t="s">
        <v>357</v>
      </c>
      <c r="AG42" s="76"/>
      <c r="AH42" s="87"/>
      <c r="AI42" s="88"/>
    </row>
    <row r="43" spans="1:35" ht="83.25" customHeight="1">
      <c r="A43" s="70">
        <v>37</v>
      </c>
      <c r="B43" s="76">
        <v>17058074</v>
      </c>
      <c r="C43" s="77" t="s">
        <v>160</v>
      </c>
      <c r="D43" s="78" t="s">
        <v>161</v>
      </c>
      <c r="E43" s="76" t="s">
        <v>531</v>
      </c>
      <c r="F43" s="79" t="s">
        <v>162</v>
      </c>
      <c r="G43" s="76" t="s">
        <v>148</v>
      </c>
      <c r="H43" s="76" t="s">
        <v>55</v>
      </c>
      <c r="I43" s="76" t="s">
        <v>150</v>
      </c>
      <c r="J43" s="76" t="s">
        <v>151</v>
      </c>
      <c r="K43" s="76">
        <v>60340102</v>
      </c>
      <c r="L43" s="76" t="s">
        <v>69</v>
      </c>
      <c r="M43" s="76"/>
      <c r="N43" s="76" t="s">
        <v>532</v>
      </c>
      <c r="O43" s="76" t="s">
        <v>533</v>
      </c>
      <c r="P43" s="76" t="s">
        <v>154</v>
      </c>
      <c r="Q43" s="76" t="s">
        <v>534</v>
      </c>
      <c r="R43" s="76"/>
      <c r="S43" s="76"/>
      <c r="T43" s="81"/>
      <c r="U43" s="82"/>
      <c r="V43" s="76" t="s">
        <v>119</v>
      </c>
      <c r="W43" s="76" t="s">
        <v>156</v>
      </c>
      <c r="X43" s="80"/>
      <c r="Y43" s="76"/>
      <c r="Z43" s="76"/>
      <c r="AA43" s="76"/>
      <c r="AB43" s="76"/>
      <c r="AC43" s="76"/>
      <c r="AD43" s="76"/>
      <c r="AE43" s="79" t="s">
        <v>163</v>
      </c>
      <c r="AF43" s="83" t="s">
        <v>164</v>
      </c>
      <c r="AG43" s="80"/>
      <c r="AH43" s="87"/>
      <c r="AI43" s="88"/>
    </row>
    <row r="44" spans="1:35" ht="71.25" customHeight="1">
      <c r="A44" s="76">
        <v>38</v>
      </c>
      <c r="B44" s="76">
        <v>17058189</v>
      </c>
      <c r="C44" s="77" t="s">
        <v>137</v>
      </c>
      <c r="D44" s="78" t="s">
        <v>138</v>
      </c>
      <c r="E44" s="76" t="s">
        <v>526</v>
      </c>
      <c r="F44" s="79" t="s">
        <v>139</v>
      </c>
      <c r="G44" s="76" t="s">
        <v>527</v>
      </c>
      <c r="H44" s="76" t="s">
        <v>149</v>
      </c>
      <c r="I44" s="76" t="s">
        <v>206</v>
      </c>
      <c r="J44" s="76" t="s">
        <v>151</v>
      </c>
      <c r="K44" s="76">
        <v>60340201</v>
      </c>
      <c r="L44" s="76" t="s">
        <v>75</v>
      </c>
      <c r="M44" s="76"/>
      <c r="N44" s="76" t="s">
        <v>528</v>
      </c>
      <c r="O44" s="76" t="s">
        <v>529</v>
      </c>
      <c r="P44" s="76" t="s">
        <v>154</v>
      </c>
      <c r="Q44" s="76" t="s">
        <v>530</v>
      </c>
      <c r="R44" s="76"/>
      <c r="S44" s="76"/>
      <c r="T44" s="81"/>
      <c r="U44" s="82"/>
      <c r="V44" s="76" t="s">
        <v>36</v>
      </c>
      <c r="W44" s="76" t="s">
        <v>156</v>
      </c>
      <c r="X44" s="80"/>
      <c r="Y44" s="76"/>
      <c r="Z44" s="76"/>
      <c r="AA44" s="76"/>
      <c r="AB44" s="76"/>
      <c r="AC44" s="76"/>
      <c r="AD44" s="76"/>
      <c r="AE44" s="91" t="s">
        <v>141</v>
      </c>
      <c r="AF44" s="91" t="s">
        <v>140</v>
      </c>
      <c r="AG44" s="83"/>
      <c r="AH44" s="87"/>
      <c r="AI44" s="88"/>
    </row>
    <row r="45" spans="1:35" ht="93" customHeight="1">
      <c r="A45" s="70">
        <v>39</v>
      </c>
      <c r="B45" s="76">
        <v>17058075</v>
      </c>
      <c r="C45" s="77" t="s">
        <v>83</v>
      </c>
      <c r="D45" s="78" t="s">
        <v>236</v>
      </c>
      <c r="E45" s="76" t="s">
        <v>555</v>
      </c>
      <c r="F45" s="79" t="s">
        <v>237</v>
      </c>
      <c r="G45" s="76" t="s">
        <v>169</v>
      </c>
      <c r="H45" s="76" t="s">
        <v>149</v>
      </c>
      <c r="I45" s="76" t="s">
        <v>150</v>
      </c>
      <c r="J45" s="76" t="s">
        <v>151</v>
      </c>
      <c r="K45" s="76">
        <v>60340102</v>
      </c>
      <c r="L45" s="76" t="s">
        <v>69</v>
      </c>
      <c r="M45" s="76"/>
      <c r="N45" s="76" t="s">
        <v>556</v>
      </c>
      <c r="O45" s="76" t="s">
        <v>557</v>
      </c>
      <c r="P45" s="76" t="s">
        <v>154</v>
      </c>
      <c r="Q45" s="76" t="s">
        <v>558</v>
      </c>
      <c r="R45" s="76"/>
      <c r="S45" s="80"/>
      <c r="T45" s="81"/>
      <c r="U45" s="82"/>
      <c r="V45" s="76" t="s">
        <v>36</v>
      </c>
      <c r="W45" s="76" t="s">
        <v>156</v>
      </c>
      <c r="X45" s="80"/>
      <c r="Y45" s="76"/>
      <c r="Z45" s="76"/>
      <c r="AA45" s="76"/>
      <c r="AB45" s="76"/>
      <c r="AC45" s="76"/>
      <c r="AD45" s="76"/>
      <c r="AE45" s="79" t="s">
        <v>238</v>
      </c>
      <c r="AF45" s="83" t="s">
        <v>239</v>
      </c>
      <c r="AG45" s="80"/>
      <c r="AH45" s="87"/>
      <c r="AI45" s="88"/>
    </row>
    <row r="46" spans="1:35" ht="79.5" customHeight="1">
      <c r="A46" s="76">
        <v>40</v>
      </c>
      <c r="B46" s="76">
        <v>17058134</v>
      </c>
      <c r="C46" s="77" t="s">
        <v>179</v>
      </c>
      <c r="D46" s="78" t="s">
        <v>250</v>
      </c>
      <c r="E46" s="76" t="s">
        <v>353</v>
      </c>
      <c r="F46" s="79" t="s">
        <v>251</v>
      </c>
      <c r="G46" s="76" t="s">
        <v>567</v>
      </c>
      <c r="H46" s="76" t="s">
        <v>149</v>
      </c>
      <c r="I46" s="76" t="s">
        <v>170</v>
      </c>
      <c r="J46" s="76" t="s">
        <v>151</v>
      </c>
      <c r="K46" s="76">
        <v>60340410</v>
      </c>
      <c r="L46" s="76" t="s">
        <v>42</v>
      </c>
      <c r="M46" s="76"/>
      <c r="N46" s="76" t="s">
        <v>568</v>
      </c>
      <c r="O46" s="76" t="s">
        <v>569</v>
      </c>
      <c r="P46" s="76" t="s">
        <v>154</v>
      </c>
      <c r="Q46" s="76" t="s">
        <v>570</v>
      </c>
      <c r="R46" s="76"/>
      <c r="S46" s="80"/>
      <c r="T46" s="81"/>
      <c r="U46" s="82"/>
      <c r="V46" s="76" t="s">
        <v>252</v>
      </c>
      <c r="W46" s="76" t="s">
        <v>156</v>
      </c>
      <c r="X46" s="80"/>
      <c r="Y46" s="76"/>
      <c r="Z46" s="76"/>
      <c r="AA46" s="76"/>
      <c r="AB46" s="76"/>
      <c r="AC46" s="76"/>
      <c r="AD46" s="76"/>
      <c r="AE46" s="79" t="s">
        <v>253</v>
      </c>
      <c r="AF46" s="83" t="s">
        <v>254</v>
      </c>
      <c r="AG46" s="80"/>
      <c r="AH46" s="87"/>
      <c r="AI46" s="88"/>
    </row>
    <row r="47" spans="1:35" ht="63" customHeight="1">
      <c r="A47" s="70">
        <v>41</v>
      </c>
      <c r="B47" s="76">
        <v>17058193</v>
      </c>
      <c r="C47" s="77" t="s">
        <v>399</v>
      </c>
      <c r="D47" s="78" t="s">
        <v>55</v>
      </c>
      <c r="E47" s="76" t="s">
        <v>669</v>
      </c>
      <c r="F47" s="79" t="s">
        <v>400</v>
      </c>
      <c r="G47" s="76" t="s">
        <v>468</v>
      </c>
      <c r="H47" s="76" t="s">
        <v>55</v>
      </c>
      <c r="I47" s="76" t="s">
        <v>206</v>
      </c>
      <c r="J47" s="76" t="s">
        <v>151</v>
      </c>
      <c r="K47" s="76">
        <v>60340201</v>
      </c>
      <c r="L47" s="76"/>
      <c r="M47" s="76"/>
      <c r="N47" s="76" t="s">
        <v>670</v>
      </c>
      <c r="O47" s="76" t="s">
        <v>671</v>
      </c>
      <c r="P47" s="76" t="s">
        <v>672</v>
      </c>
      <c r="Q47" s="76" t="s">
        <v>673</v>
      </c>
      <c r="R47" s="76"/>
      <c r="S47" s="80"/>
      <c r="T47" s="81"/>
      <c r="U47" s="82"/>
      <c r="V47" s="76" t="s">
        <v>36</v>
      </c>
      <c r="W47" s="76" t="s">
        <v>156</v>
      </c>
      <c r="X47" s="80"/>
      <c r="Y47" s="76"/>
      <c r="Z47" s="76"/>
      <c r="AA47" s="76"/>
      <c r="AB47" s="76"/>
      <c r="AC47" s="76"/>
      <c r="AD47" s="76"/>
      <c r="AE47" s="79" t="s">
        <v>401</v>
      </c>
      <c r="AF47" s="83" t="s">
        <v>402</v>
      </c>
      <c r="AG47" s="76"/>
      <c r="AH47" s="87"/>
      <c r="AI47" s="88"/>
    </row>
    <row r="48" spans="1:35" ht="63" customHeight="1">
      <c r="A48" s="76">
        <v>42</v>
      </c>
      <c r="B48" s="76">
        <v>17058083</v>
      </c>
      <c r="C48" s="77" t="s">
        <v>245</v>
      </c>
      <c r="D48" s="78" t="s">
        <v>246</v>
      </c>
      <c r="E48" s="76" t="s">
        <v>563</v>
      </c>
      <c r="F48" s="79" t="s">
        <v>247</v>
      </c>
      <c r="G48" s="76" t="s">
        <v>536</v>
      </c>
      <c r="H48" s="76" t="s">
        <v>149</v>
      </c>
      <c r="I48" s="76" t="s">
        <v>150</v>
      </c>
      <c r="J48" s="76" t="s">
        <v>151</v>
      </c>
      <c r="K48" s="76">
        <v>60340102</v>
      </c>
      <c r="L48" s="76" t="s">
        <v>69</v>
      </c>
      <c r="M48" s="76"/>
      <c r="N48" s="76" t="s">
        <v>564</v>
      </c>
      <c r="O48" s="76" t="s">
        <v>565</v>
      </c>
      <c r="P48" s="76" t="s">
        <v>154</v>
      </c>
      <c r="Q48" s="76" t="s">
        <v>566</v>
      </c>
      <c r="R48" s="76"/>
      <c r="S48" s="80"/>
      <c r="T48" s="81"/>
      <c r="U48" s="82"/>
      <c r="V48" s="76" t="s">
        <v>36</v>
      </c>
      <c r="W48" s="76" t="s">
        <v>156</v>
      </c>
      <c r="X48" s="80"/>
      <c r="Y48" s="76"/>
      <c r="Z48" s="76"/>
      <c r="AA48" s="76"/>
      <c r="AB48" s="76"/>
      <c r="AC48" s="76"/>
      <c r="AD48" s="76"/>
      <c r="AE48" s="79" t="s">
        <v>248</v>
      </c>
      <c r="AF48" s="83" t="s">
        <v>249</v>
      </c>
      <c r="AG48" s="80"/>
      <c r="AH48" s="87"/>
      <c r="AI48" s="88"/>
    </row>
    <row r="49" spans="1:35" ht="63" customHeight="1">
      <c r="A49" s="70">
        <v>43</v>
      </c>
      <c r="B49" s="76">
        <v>17058084</v>
      </c>
      <c r="C49" s="77" t="s">
        <v>281</v>
      </c>
      <c r="D49" s="78" t="s">
        <v>282</v>
      </c>
      <c r="E49" s="76" t="s">
        <v>284</v>
      </c>
      <c r="F49" s="79" t="s">
        <v>283</v>
      </c>
      <c r="G49" s="76" t="s">
        <v>54</v>
      </c>
      <c r="H49" s="76" t="s">
        <v>149</v>
      </c>
      <c r="I49" s="76" t="s">
        <v>150</v>
      </c>
      <c r="J49" s="76" t="s">
        <v>151</v>
      </c>
      <c r="K49" s="76">
        <v>60340102</v>
      </c>
      <c r="L49" s="76" t="s">
        <v>69</v>
      </c>
      <c r="M49" s="76"/>
      <c r="N49" s="76" t="s">
        <v>285</v>
      </c>
      <c r="O49" s="76" t="s">
        <v>286</v>
      </c>
      <c r="P49" s="76" t="s">
        <v>154</v>
      </c>
      <c r="Q49" s="76" t="s">
        <v>287</v>
      </c>
      <c r="R49" s="76"/>
      <c r="S49" s="80"/>
      <c r="T49" s="81"/>
      <c r="U49" s="82"/>
      <c r="V49" s="76" t="s">
        <v>36</v>
      </c>
      <c r="W49" s="76" t="s">
        <v>156</v>
      </c>
      <c r="X49" s="80"/>
      <c r="Y49" s="76"/>
      <c r="Z49" s="76"/>
      <c r="AA49" s="76"/>
      <c r="AB49" s="76"/>
      <c r="AC49" s="76"/>
      <c r="AD49" s="76"/>
      <c r="AE49" s="79" t="s">
        <v>288</v>
      </c>
      <c r="AF49" s="83" t="s">
        <v>289</v>
      </c>
      <c r="AG49" s="80"/>
      <c r="AH49" s="87"/>
      <c r="AI49" s="88"/>
    </row>
    <row r="50" spans="1:35" ht="84.75" customHeight="1">
      <c r="A50" s="76">
        <v>44</v>
      </c>
      <c r="B50" s="76">
        <v>17058194</v>
      </c>
      <c r="C50" s="77" t="s">
        <v>358</v>
      </c>
      <c r="D50" s="78" t="s">
        <v>349</v>
      </c>
      <c r="E50" s="76" t="s">
        <v>634</v>
      </c>
      <c r="F50" s="79" t="s">
        <v>359</v>
      </c>
      <c r="G50" s="76" t="s">
        <v>205</v>
      </c>
      <c r="H50" s="76" t="s">
        <v>55</v>
      </c>
      <c r="I50" s="76" t="s">
        <v>206</v>
      </c>
      <c r="J50" s="76" t="s">
        <v>151</v>
      </c>
      <c r="K50" s="76">
        <v>60340201</v>
      </c>
      <c r="L50" s="76" t="s">
        <v>75</v>
      </c>
      <c r="M50" s="76"/>
      <c r="N50" s="76" t="s">
        <v>635</v>
      </c>
      <c r="O50" s="76" t="s">
        <v>209</v>
      </c>
      <c r="P50" s="76" t="s">
        <v>582</v>
      </c>
      <c r="Q50" s="76" t="s">
        <v>636</v>
      </c>
      <c r="R50" s="76"/>
      <c r="S50" s="80"/>
      <c r="T50" s="81"/>
      <c r="U50" s="82"/>
      <c r="V50" s="76" t="s">
        <v>36</v>
      </c>
      <c r="W50" s="76" t="s">
        <v>156</v>
      </c>
      <c r="X50" s="80"/>
      <c r="Y50" s="76"/>
      <c r="Z50" s="76"/>
      <c r="AA50" s="76"/>
      <c r="AB50" s="76"/>
      <c r="AC50" s="76"/>
      <c r="AD50" s="76"/>
      <c r="AE50" s="79" t="s">
        <v>360</v>
      </c>
      <c r="AF50" s="83" t="s">
        <v>361</v>
      </c>
      <c r="AG50" s="76"/>
      <c r="AH50" s="87"/>
      <c r="AI50" s="88"/>
    </row>
    <row r="51" spans="1:35" ht="81.75" customHeight="1">
      <c r="A51" s="70">
        <v>45</v>
      </c>
      <c r="B51" s="76">
        <v>17058195</v>
      </c>
      <c r="C51" s="77" t="s">
        <v>179</v>
      </c>
      <c r="D51" s="78" t="s">
        <v>349</v>
      </c>
      <c r="E51" s="76" t="s">
        <v>83</v>
      </c>
      <c r="F51" s="79" t="s">
        <v>350</v>
      </c>
      <c r="G51" s="76" t="s">
        <v>148</v>
      </c>
      <c r="H51" s="76" t="s">
        <v>149</v>
      </c>
      <c r="I51" s="76" t="s">
        <v>206</v>
      </c>
      <c r="J51" s="76" t="s">
        <v>151</v>
      </c>
      <c r="K51" s="76">
        <v>60340201</v>
      </c>
      <c r="L51" s="76" t="s">
        <v>75</v>
      </c>
      <c r="M51" s="76"/>
      <c r="N51" s="76" t="s">
        <v>627</v>
      </c>
      <c r="O51" s="76" t="s">
        <v>628</v>
      </c>
      <c r="P51" s="76" t="s">
        <v>154</v>
      </c>
      <c r="Q51" s="76" t="s">
        <v>629</v>
      </c>
      <c r="R51" s="76"/>
      <c r="S51" s="80"/>
      <c r="T51" s="81"/>
      <c r="U51" s="82"/>
      <c r="V51" s="76" t="s">
        <v>36</v>
      </c>
      <c r="W51" s="76" t="s">
        <v>156</v>
      </c>
      <c r="X51" s="80"/>
      <c r="Y51" s="76"/>
      <c r="Z51" s="76"/>
      <c r="AA51" s="76"/>
      <c r="AB51" s="76"/>
      <c r="AC51" s="76"/>
      <c r="AD51" s="76"/>
      <c r="AE51" s="79" t="s">
        <v>351</v>
      </c>
      <c r="AF51" s="83" t="s">
        <v>352</v>
      </c>
      <c r="AG51" s="76"/>
      <c r="AH51" s="87"/>
      <c r="AI51" s="88"/>
    </row>
    <row r="52" spans="1:35" ht="78" customHeight="1">
      <c r="A52" s="76">
        <v>46</v>
      </c>
      <c r="B52" s="76">
        <v>17058085</v>
      </c>
      <c r="C52" s="77" t="s">
        <v>255</v>
      </c>
      <c r="D52" s="78" t="s">
        <v>256</v>
      </c>
      <c r="E52" s="76" t="s">
        <v>571</v>
      </c>
      <c r="F52" s="79" t="s">
        <v>257</v>
      </c>
      <c r="G52" s="76" t="s">
        <v>572</v>
      </c>
      <c r="H52" s="76" t="s">
        <v>149</v>
      </c>
      <c r="I52" s="76" t="s">
        <v>150</v>
      </c>
      <c r="J52" s="76" t="s">
        <v>151</v>
      </c>
      <c r="K52" s="76">
        <v>60340102</v>
      </c>
      <c r="L52" s="76" t="s">
        <v>69</v>
      </c>
      <c r="M52" s="76"/>
      <c r="N52" s="76" t="s">
        <v>573</v>
      </c>
      <c r="O52" s="76" t="s">
        <v>500</v>
      </c>
      <c r="P52" s="76" t="s">
        <v>154</v>
      </c>
      <c r="Q52" s="76" t="s">
        <v>574</v>
      </c>
      <c r="R52" s="76"/>
      <c r="S52" s="80"/>
      <c r="T52" s="81"/>
      <c r="U52" s="82"/>
      <c r="V52" s="76" t="s">
        <v>258</v>
      </c>
      <c r="W52" s="76" t="s">
        <v>156</v>
      </c>
      <c r="X52" s="80"/>
      <c r="Y52" s="76"/>
      <c r="Z52" s="76"/>
      <c r="AA52" s="76"/>
      <c r="AB52" s="76"/>
      <c r="AC52" s="76"/>
      <c r="AD52" s="76"/>
      <c r="AE52" s="79" t="s">
        <v>259</v>
      </c>
      <c r="AF52" s="83" t="s">
        <v>260</v>
      </c>
      <c r="AG52" s="80"/>
      <c r="AH52" s="87"/>
      <c r="AI52" s="88"/>
    </row>
    <row r="53" spans="1:35" ht="128.25" customHeight="1">
      <c r="A53" s="70">
        <v>47</v>
      </c>
      <c r="B53" s="76">
        <v>17058142</v>
      </c>
      <c r="C53" s="77" t="s">
        <v>179</v>
      </c>
      <c r="D53" s="78" t="s">
        <v>184</v>
      </c>
      <c r="E53" s="76" t="s">
        <v>540</v>
      </c>
      <c r="F53" s="79" t="s">
        <v>185</v>
      </c>
      <c r="G53" s="76" t="s">
        <v>447</v>
      </c>
      <c r="H53" s="76" t="s">
        <v>149</v>
      </c>
      <c r="I53" s="76" t="s">
        <v>170</v>
      </c>
      <c r="J53" s="76" t="s">
        <v>151</v>
      </c>
      <c r="K53" s="76">
        <v>60340410</v>
      </c>
      <c r="L53" s="76" t="s">
        <v>42</v>
      </c>
      <c r="M53" s="76"/>
      <c r="N53" s="76" t="s">
        <v>541</v>
      </c>
      <c r="O53" s="76" t="s">
        <v>542</v>
      </c>
      <c r="P53" s="76" t="s">
        <v>154</v>
      </c>
      <c r="Q53" s="76" t="s">
        <v>543</v>
      </c>
      <c r="R53" s="76"/>
      <c r="S53" s="80"/>
      <c r="T53" s="81"/>
      <c r="U53" s="82"/>
      <c r="V53" s="76" t="s">
        <v>36</v>
      </c>
      <c r="W53" s="76" t="s">
        <v>156</v>
      </c>
      <c r="X53" s="80"/>
      <c r="Y53" s="76"/>
      <c r="Z53" s="76"/>
      <c r="AA53" s="76"/>
      <c r="AB53" s="76"/>
      <c r="AC53" s="76"/>
      <c r="AD53" s="76"/>
      <c r="AE53" s="79" t="s">
        <v>186</v>
      </c>
      <c r="AF53" s="83" t="s">
        <v>187</v>
      </c>
      <c r="AG53" s="80"/>
      <c r="AH53" s="87" t="s">
        <v>328</v>
      </c>
      <c r="AI53" s="88"/>
    </row>
    <row r="54" spans="1:35" ht="63" customHeight="1">
      <c r="A54" s="76">
        <v>48</v>
      </c>
      <c r="B54" s="76">
        <v>17058146</v>
      </c>
      <c r="C54" s="77" t="s">
        <v>294</v>
      </c>
      <c r="D54" s="78" t="s">
        <v>295</v>
      </c>
      <c r="E54" s="76" t="s">
        <v>601</v>
      </c>
      <c r="F54" s="79" t="s">
        <v>296</v>
      </c>
      <c r="G54" s="76" t="s">
        <v>205</v>
      </c>
      <c r="H54" s="76" t="s">
        <v>55</v>
      </c>
      <c r="I54" s="76" t="s">
        <v>170</v>
      </c>
      <c r="J54" s="76" t="s">
        <v>151</v>
      </c>
      <c r="K54" s="76">
        <v>60340410</v>
      </c>
      <c r="L54" s="76" t="s">
        <v>42</v>
      </c>
      <c r="M54" s="76"/>
      <c r="N54" s="76" t="s">
        <v>602</v>
      </c>
      <c r="O54" s="76" t="s">
        <v>460</v>
      </c>
      <c r="P54" s="76" t="s">
        <v>154</v>
      </c>
      <c r="Q54" s="76" t="s">
        <v>603</v>
      </c>
      <c r="R54" s="76"/>
      <c r="S54" s="80"/>
      <c r="T54" s="81"/>
      <c r="U54" s="82"/>
      <c r="V54" s="76" t="s">
        <v>36</v>
      </c>
      <c r="W54" s="76" t="s">
        <v>156</v>
      </c>
      <c r="X54" s="80"/>
      <c r="Y54" s="76"/>
      <c r="Z54" s="76"/>
      <c r="AA54" s="76"/>
      <c r="AB54" s="76"/>
      <c r="AC54" s="76"/>
      <c r="AD54" s="76"/>
      <c r="AE54" s="79" t="s">
        <v>297</v>
      </c>
      <c r="AF54" s="83" t="s">
        <v>298</v>
      </c>
      <c r="AG54" s="80"/>
      <c r="AH54" s="87"/>
      <c r="AI54" s="88"/>
    </row>
    <row r="55" spans="1:35" ht="71.25" customHeight="1">
      <c r="A55" s="70">
        <v>49</v>
      </c>
      <c r="B55" s="76">
        <v>16055008</v>
      </c>
      <c r="C55" s="77" t="s">
        <v>421</v>
      </c>
      <c r="D55" s="78" t="s">
        <v>34</v>
      </c>
      <c r="E55" s="76" t="s">
        <v>423</v>
      </c>
      <c r="F55" s="79" t="s">
        <v>422</v>
      </c>
      <c r="G55" s="76" t="s">
        <v>424</v>
      </c>
      <c r="H55" s="76" t="s">
        <v>149</v>
      </c>
      <c r="I55" s="76" t="s">
        <v>425</v>
      </c>
      <c r="J55" s="76" t="s">
        <v>57</v>
      </c>
      <c r="K55" s="76" t="s">
        <v>426</v>
      </c>
      <c r="L55" s="76" t="s">
        <v>457</v>
      </c>
      <c r="M55" s="76"/>
      <c r="N55" s="76" t="s">
        <v>427</v>
      </c>
      <c r="O55" s="76" t="s">
        <v>428</v>
      </c>
      <c r="P55" s="76" t="s">
        <v>154</v>
      </c>
      <c r="Q55" s="76" t="s">
        <v>429</v>
      </c>
      <c r="R55" s="76" t="e">
        <v>#N/A</v>
      </c>
      <c r="S55" s="80"/>
      <c r="T55" s="81" t="e">
        <v>#N/A</v>
      </c>
      <c r="U55" s="82" t="e">
        <v>#N/A</v>
      </c>
      <c r="V55" s="76" t="s">
        <v>96</v>
      </c>
      <c r="W55" s="76" t="s">
        <v>63</v>
      </c>
      <c r="X55" s="80"/>
      <c r="Y55" s="76"/>
      <c r="Z55" s="76"/>
      <c r="AA55" s="76"/>
      <c r="AB55" s="76"/>
      <c r="AC55" s="76"/>
      <c r="AD55" s="76"/>
      <c r="AE55" s="79" t="s">
        <v>430</v>
      </c>
      <c r="AF55" s="83" t="s">
        <v>431</v>
      </c>
      <c r="AG55" s="76">
        <v>12150</v>
      </c>
    </row>
    <row r="56" spans="1:35" ht="79.5" customHeight="1">
      <c r="A56" s="76">
        <v>50</v>
      </c>
      <c r="B56" s="76">
        <v>17058147</v>
      </c>
      <c r="C56" s="77" t="s">
        <v>33</v>
      </c>
      <c r="D56" s="78" t="s">
        <v>34</v>
      </c>
      <c r="E56" s="76" t="s">
        <v>458</v>
      </c>
      <c r="F56" s="79" t="s">
        <v>35</v>
      </c>
      <c r="G56" s="76" t="s">
        <v>216</v>
      </c>
      <c r="H56" s="76" t="s">
        <v>149</v>
      </c>
      <c r="I56" s="76" t="s">
        <v>170</v>
      </c>
      <c r="J56" s="76" t="s">
        <v>151</v>
      </c>
      <c r="K56" s="76">
        <v>60340410</v>
      </c>
      <c r="L56" s="76"/>
      <c r="M56" s="76"/>
      <c r="N56" s="76" t="s">
        <v>459</v>
      </c>
      <c r="O56" s="76" t="s">
        <v>460</v>
      </c>
      <c r="P56" s="76" t="s">
        <v>154</v>
      </c>
      <c r="Q56" s="76" t="s">
        <v>461</v>
      </c>
      <c r="R56" s="76"/>
      <c r="S56" s="80"/>
      <c r="T56" s="81"/>
      <c r="U56" s="82"/>
      <c r="V56" s="76" t="s">
        <v>36</v>
      </c>
      <c r="W56" s="76" t="s">
        <v>156</v>
      </c>
      <c r="X56" s="80" t="e">
        <v>#N/A</v>
      </c>
      <c r="Y56" s="76" t="e">
        <v>#N/A</v>
      </c>
      <c r="Z56" s="76" t="e">
        <v>#N/A</v>
      </c>
      <c r="AA56" s="76" t="e">
        <v>#N/A</v>
      </c>
      <c r="AB56" s="76" t="e">
        <v>#N/A</v>
      </c>
      <c r="AC56" s="76" t="e">
        <v>#N/A</v>
      </c>
      <c r="AD56" s="76" t="e">
        <v>#N/A</v>
      </c>
      <c r="AE56" s="79" t="s">
        <v>37</v>
      </c>
      <c r="AF56" s="83" t="s">
        <v>38</v>
      </c>
      <c r="AG56" s="80"/>
    </row>
    <row r="57" spans="1:35" ht="81" customHeight="1">
      <c r="A57" s="70">
        <v>51</v>
      </c>
      <c r="B57" s="76">
        <v>17058148</v>
      </c>
      <c r="C57" s="77" t="s">
        <v>345</v>
      </c>
      <c r="D57" s="78" t="s">
        <v>34</v>
      </c>
      <c r="E57" s="76" t="s">
        <v>665</v>
      </c>
      <c r="F57" s="79" t="s">
        <v>396</v>
      </c>
      <c r="G57" s="76" t="s">
        <v>216</v>
      </c>
      <c r="H57" s="76" t="s">
        <v>149</v>
      </c>
      <c r="I57" s="76" t="s">
        <v>170</v>
      </c>
      <c r="J57" s="76" t="s">
        <v>151</v>
      </c>
      <c r="K57" s="76">
        <v>60340410</v>
      </c>
      <c r="L57" s="76" t="s">
        <v>42</v>
      </c>
      <c r="M57" s="76"/>
      <c r="N57" s="76" t="s">
        <v>666</v>
      </c>
      <c r="O57" s="76" t="s">
        <v>667</v>
      </c>
      <c r="P57" s="76" t="s">
        <v>154</v>
      </c>
      <c r="Q57" s="76" t="s">
        <v>668</v>
      </c>
      <c r="R57" s="76"/>
      <c r="S57" s="80"/>
      <c r="T57" s="81"/>
      <c r="U57" s="82"/>
      <c r="V57" s="76" t="s">
        <v>36</v>
      </c>
      <c r="W57" s="76" t="s">
        <v>156</v>
      </c>
      <c r="X57" s="80"/>
      <c r="Y57" s="76"/>
      <c r="Z57" s="76"/>
      <c r="AA57" s="76"/>
      <c r="AB57" s="76"/>
      <c r="AC57" s="76"/>
      <c r="AD57" s="76"/>
      <c r="AE57" s="79" t="s">
        <v>397</v>
      </c>
      <c r="AF57" s="83" t="s">
        <v>398</v>
      </c>
      <c r="AG57" s="79"/>
    </row>
    <row r="58" spans="1:35" ht="63" customHeight="1">
      <c r="A58" s="76">
        <v>52</v>
      </c>
      <c r="B58" s="76">
        <v>17058149</v>
      </c>
      <c r="C58" s="77" t="s">
        <v>290</v>
      </c>
      <c r="D58" s="78" t="s">
        <v>34</v>
      </c>
      <c r="E58" s="76" t="s">
        <v>701</v>
      </c>
      <c r="F58" s="79" t="s">
        <v>453</v>
      </c>
      <c r="G58" s="76" t="s">
        <v>148</v>
      </c>
      <c r="H58" s="76" t="s">
        <v>149</v>
      </c>
      <c r="I58" s="76" t="s">
        <v>170</v>
      </c>
      <c r="J58" s="76" t="s">
        <v>151</v>
      </c>
      <c r="K58" s="76">
        <v>60340410</v>
      </c>
      <c r="L58" s="76"/>
      <c r="M58" s="76"/>
      <c r="N58" s="76" t="s">
        <v>702</v>
      </c>
      <c r="O58" s="76" t="s">
        <v>667</v>
      </c>
      <c r="P58" s="76" t="s">
        <v>154</v>
      </c>
      <c r="Q58" s="76" t="s">
        <v>703</v>
      </c>
      <c r="R58" s="76"/>
      <c r="S58" s="80"/>
      <c r="T58" s="81"/>
      <c r="U58" s="82"/>
      <c r="V58" s="76" t="s">
        <v>36</v>
      </c>
      <c r="W58" s="76" t="s">
        <v>156</v>
      </c>
      <c r="X58" s="80"/>
      <c r="Y58" s="76"/>
      <c r="Z58" s="76"/>
      <c r="AA58" s="76"/>
      <c r="AB58" s="76"/>
      <c r="AC58" s="76"/>
      <c r="AD58" s="76"/>
      <c r="AE58" s="79" t="s">
        <v>454</v>
      </c>
      <c r="AF58" s="83" t="s">
        <v>455</v>
      </c>
      <c r="AG58" s="76" t="s">
        <v>456</v>
      </c>
    </row>
    <row r="59" spans="1:35" ht="89.25" customHeight="1">
      <c r="A59" s="70">
        <v>53</v>
      </c>
      <c r="B59" s="76">
        <v>17058200</v>
      </c>
      <c r="C59" s="77" t="s">
        <v>261</v>
      </c>
      <c r="D59" s="78" t="s">
        <v>202</v>
      </c>
      <c r="E59" s="76" t="s">
        <v>580</v>
      </c>
      <c r="F59" s="79" t="s">
        <v>265</v>
      </c>
      <c r="G59" s="76" t="s">
        <v>205</v>
      </c>
      <c r="H59" s="76" t="s">
        <v>55</v>
      </c>
      <c r="I59" s="76" t="s">
        <v>206</v>
      </c>
      <c r="J59" s="76" t="s">
        <v>151</v>
      </c>
      <c r="K59" s="76">
        <v>60340201</v>
      </c>
      <c r="L59" s="76" t="s">
        <v>75</v>
      </c>
      <c r="M59" s="76"/>
      <c r="N59" s="76" t="s">
        <v>581</v>
      </c>
      <c r="O59" s="76" t="s">
        <v>209</v>
      </c>
      <c r="P59" s="76" t="s">
        <v>582</v>
      </c>
      <c r="Q59" s="76" t="s">
        <v>583</v>
      </c>
      <c r="R59" s="76"/>
      <c r="S59" s="80"/>
      <c r="T59" s="81"/>
      <c r="U59" s="82"/>
      <c r="V59" s="76" t="s">
        <v>36</v>
      </c>
      <c r="W59" s="76" t="s">
        <v>156</v>
      </c>
      <c r="X59" s="80"/>
      <c r="Y59" s="76"/>
      <c r="Z59" s="76"/>
      <c r="AA59" s="76"/>
      <c r="AB59" s="76"/>
      <c r="AC59" s="76"/>
      <c r="AD59" s="76"/>
      <c r="AE59" s="79" t="s">
        <v>266</v>
      </c>
      <c r="AF59" s="83" t="s">
        <v>267</v>
      </c>
      <c r="AG59" s="80"/>
    </row>
    <row r="60" spans="1:35" ht="89.25" customHeight="1">
      <c r="A60" s="76">
        <v>54</v>
      </c>
      <c r="B60" s="76">
        <v>16055181</v>
      </c>
      <c r="C60" s="77" t="s">
        <v>201</v>
      </c>
      <c r="D60" s="78" t="s">
        <v>202</v>
      </c>
      <c r="E60" s="76" t="s">
        <v>203</v>
      </c>
      <c r="F60" s="79" t="s">
        <v>204</v>
      </c>
      <c r="G60" s="76" t="s">
        <v>205</v>
      </c>
      <c r="H60" s="76" t="s">
        <v>55</v>
      </c>
      <c r="I60" s="76" t="s">
        <v>206</v>
      </c>
      <c r="J60" s="76" t="s">
        <v>57</v>
      </c>
      <c r="K60" s="76" t="s">
        <v>207</v>
      </c>
      <c r="L60" s="76" t="s">
        <v>69</v>
      </c>
      <c r="M60" s="76"/>
      <c r="N60" s="76" t="s">
        <v>208</v>
      </c>
      <c r="O60" s="76" t="s">
        <v>209</v>
      </c>
      <c r="P60" s="76" t="s">
        <v>210</v>
      </c>
      <c r="Q60" s="76" t="s">
        <v>211</v>
      </c>
      <c r="R60" s="76" t="e">
        <v>#N/A</v>
      </c>
      <c r="S60" s="80"/>
      <c r="T60" s="81" t="e">
        <v>#N/A</v>
      </c>
      <c r="U60" s="82" t="e">
        <v>#N/A</v>
      </c>
      <c r="V60" s="76" t="s">
        <v>36</v>
      </c>
      <c r="W60" s="76" t="s">
        <v>63</v>
      </c>
      <c r="X60" s="80"/>
      <c r="Y60" s="76"/>
      <c r="Z60" s="76"/>
      <c r="AA60" s="76"/>
      <c r="AB60" s="76"/>
      <c r="AC60" s="76"/>
      <c r="AD60" s="76"/>
      <c r="AE60" s="79" t="s">
        <v>212</v>
      </c>
      <c r="AF60" s="83" t="s">
        <v>213</v>
      </c>
      <c r="AG60" s="92">
        <v>12150</v>
      </c>
    </row>
    <row r="61" spans="1:35" ht="89.25" customHeight="1">
      <c r="A61" s="70">
        <v>55</v>
      </c>
      <c r="B61" s="76">
        <v>17058158</v>
      </c>
      <c r="C61" s="77" t="s">
        <v>83</v>
      </c>
      <c r="D61" s="78" t="s">
        <v>84</v>
      </c>
      <c r="E61" s="76" t="s">
        <v>486</v>
      </c>
      <c r="F61" s="79" t="s">
        <v>85</v>
      </c>
      <c r="G61" s="76" t="s">
        <v>205</v>
      </c>
      <c r="H61" s="76" t="s">
        <v>149</v>
      </c>
      <c r="I61" s="76" t="s">
        <v>170</v>
      </c>
      <c r="J61" s="76" t="s">
        <v>151</v>
      </c>
      <c r="K61" s="76">
        <v>60340410</v>
      </c>
      <c r="L61" s="76" t="s">
        <v>42</v>
      </c>
      <c r="M61" s="76"/>
      <c r="N61" s="76" t="s">
        <v>487</v>
      </c>
      <c r="O61" s="76" t="s">
        <v>488</v>
      </c>
      <c r="P61" s="76" t="s">
        <v>154</v>
      </c>
      <c r="Q61" s="76" t="s">
        <v>489</v>
      </c>
      <c r="R61" s="76"/>
      <c r="S61" s="80"/>
      <c r="T61" s="81"/>
      <c r="U61" s="82"/>
      <c r="V61" s="76" t="s">
        <v>36</v>
      </c>
      <c r="W61" s="76" t="s">
        <v>156</v>
      </c>
      <c r="X61" s="80"/>
      <c r="Y61" s="76"/>
      <c r="Z61" s="76"/>
      <c r="AA61" s="76"/>
      <c r="AB61" s="76"/>
      <c r="AC61" s="76"/>
      <c r="AD61" s="76"/>
      <c r="AE61" s="79" t="s">
        <v>86</v>
      </c>
      <c r="AF61" s="83" t="s">
        <v>87</v>
      </c>
      <c r="AG61" s="80"/>
    </row>
    <row r="62" spans="1:35" ht="89.25" customHeight="1">
      <c r="A62" s="76">
        <v>56</v>
      </c>
      <c r="B62" s="76">
        <v>17058159</v>
      </c>
      <c r="C62" s="77" t="s">
        <v>261</v>
      </c>
      <c r="D62" s="78" t="s">
        <v>40</v>
      </c>
      <c r="E62" s="76" t="s">
        <v>575</v>
      </c>
      <c r="F62" s="79" t="s">
        <v>262</v>
      </c>
      <c r="G62" s="76" t="s">
        <v>576</v>
      </c>
      <c r="H62" s="76" t="s">
        <v>55</v>
      </c>
      <c r="I62" s="76" t="s">
        <v>170</v>
      </c>
      <c r="J62" s="76" t="s">
        <v>151</v>
      </c>
      <c r="K62" s="76">
        <v>60340410</v>
      </c>
      <c r="L62" s="76" t="s">
        <v>42</v>
      </c>
      <c r="M62" s="76"/>
      <c r="N62" s="76" t="s">
        <v>577</v>
      </c>
      <c r="O62" s="76" t="s">
        <v>578</v>
      </c>
      <c r="P62" s="76" t="s">
        <v>154</v>
      </c>
      <c r="Q62" s="76" t="s">
        <v>579</v>
      </c>
      <c r="R62" s="76"/>
      <c r="S62" s="80"/>
      <c r="T62" s="81"/>
      <c r="U62" s="82"/>
      <c r="V62" s="76" t="s">
        <v>36</v>
      </c>
      <c r="W62" s="76" t="s">
        <v>156</v>
      </c>
      <c r="X62" s="80"/>
      <c r="Y62" s="76"/>
      <c r="Z62" s="76"/>
      <c r="AA62" s="76"/>
      <c r="AB62" s="76"/>
      <c r="AC62" s="76"/>
      <c r="AD62" s="76"/>
      <c r="AE62" s="79" t="s">
        <v>263</v>
      </c>
      <c r="AF62" s="83" t="s">
        <v>264</v>
      </c>
      <c r="AG62" s="80"/>
    </row>
    <row r="63" spans="1:35" ht="80.25" customHeight="1">
      <c r="A63" s="70">
        <v>57</v>
      </c>
      <c r="B63" s="76">
        <v>17058160</v>
      </c>
      <c r="C63" s="77" t="s">
        <v>39</v>
      </c>
      <c r="D63" s="78" t="s">
        <v>40</v>
      </c>
      <c r="E63" s="76" t="s">
        <v>462</v>
      </c>
      <c r="F63" s="86" t="s">
        <v>41</v>
      </c>
      <c r="G63" s="76" t="s">
        <v>205</v>
      </c>
      <c r="H63" s="76" t="s">
        <v>55</v>
      </c>
      <c r="I63" s="76" t="s">
        <v>170</v>
      </c>
      <c r="J63" s="76" t="s">
        <v>151</v>
      </c>
      <c r="K63" s="76">
        <v>60340410</v>
      </c>
      <c r="L63" s="76" t="s">
        <v>42</v>
      </c>
      <c r="M63" s="76"/>
      <c r="N63" s="76" t="s">
        <v>463</v>
      </c>
      <c r="O63" s="76" t="s">
        <v>464</v>
      </c>
      <c r="P63" s="76" t="s">
        <v>465</v>
      </c>
      <c r="Q63" s="76" t="s">
        <v>466</v>
      </c>
      <c r="R63" s="76"/>
      <c r="S63" s="80"/>
      <c r="T63" s="81"/>
      <c r="U63" s="82"/>
      <c r="V63" s="76" t="s">
        <v>36</v>
      </c>
      <c r="W63" s="76" t="s">
        <v>156</v>
      </c>
      <c r="X63" s="80"/>
      <c r="Y63" s="76"/>
      <c r="Z63" s="76"/>
      <c r="AA63" s="76"/>
      <c r="AB63" s="76"/>
      <c r="AC63" s="76"/>
      <c r="AD63" s="76"/>
      <c r="AE63" s="79" t="s">
        <v>43</v>
      </c>
      <c r="AF63" s="83" t="s">
        <v>44</v>
      </c>
      <c r="AG63" s="80"/>
    </row>
    <row r="64" spans="1:35" ht="91.5" customHeight="1">
      <c r="A64" s="76">
        <v>58</v>
      </c>
      <c r="B64" s="76">
        <v>17058214</v>
      </c>
      <c r="C64" s="77" t="s">
        <v>179</v>
      </c>
      <c r="D64" s="78" t="s">
        <v>277</v>
      </c>
      <c r="E64" s="76" t="s">
        <v>592</v>
      </c>
      <c r="F64" s="79" t="s">
        <v>278</v>
      </c>
      <c r="G64" s="76" t="s">
        <v>593</v>
      </c>
      <c r="H64" s="76" t="s">
        <v>149</v>
      </c>
      <c r="I64" s="76" t="s">
        <v>206</v>
      </c>
      <c r="J64" s="76" t="s">
        <v>151</v>
      </c>
      <c r="K64" s="76">
        <v>60340201</v>
      </c>
      <c r="L64" s="76" t="s">
        <v>75</v>
      </c>
      <c r="M64" s="76"/>
      <c r="N64" s="76" t="s">
        <v>594</v>
      </c>
      <c r="O64" s="76" t="s">
        <v>595</v>
      </c>
      <c r="P64" s="76" t="s">
        <v>154</v>
      </c>
      <c r="Q64" s="76" t="s">
        <v>596</v>
      </c>
      <c r="R64" s="76"/>
      <c r="S64" s="80"/>
      <c r="T64" s="81"/>
      <c r="U64" s="82"/>
      <c r="V64" s="76" t="s">
        <v>36</v>
      </c>
      <c r="W64" s="76" t="s">
        <v>156</v>
      </c>
      <c r="X64" s="80"/>
      <c r="Y64" s="76"/>
      <c r="Z64" s="76"/>
      <c r="AA64" s="76"/>
      <c r="AB64" s="76"/>
      <c r="AC64" s="76"/>
      <c r="AD64" s="76"/>
      <c r="AE64" s="79" t="s">
        <v>279</v>
      </c>
      <c r="AF64" s="83" t="s">
        <v>280</v>
      </c>
      <c r="AG64" s="80"/>
    </row>
    <row r="65" spans="1:35" ht="101.25" customHeight="1">
      <c r="A65" s="70">
        <v>59</v>
      </c>
      <c r="B65" s="76">
        <v>17058006</v>
      </c>
      <c r="C65" s="77" t="s">
        <v>416</v>
      </c>
      <c r="D65" s="78" t="s">
        <v>417</v>
      </c>
      <c r="E65" s="76" t="s">
        <v>686</v>
      </c>
      <c r="F65" s="79" t="s">
        <v>418</v>
      </c>
      <c r="G65" s="76" t="s">
        <v>527</v>
      </c>
      <c r="H65" s="76" t="s">
        <v>55</v>
      </c>
      <c r="I65" s="76" t="s">
        <v>425</v>
      </c>
      <c r="J65" s="76" t="s">
        <v>151</v>
      </c>
      <c r="K65" s="76">
        <v>60310106</v>
      </c>
      <c r="L65" s="76" t="s">
        <v>457</v>
      </c>
      <c r="M65" s="76"/>
      <c r="N65" s="76" t="s">
        <v>687</v>
      </c>
      <c r="O65" s="76" t="s">
        <v>688</v>
      </c>
      <c r="P65" s="76" t="s">
        <v>232</v>
      </c>
      <c r="Q65" s="76" t="s">
        <v>689</v>
      </c>
      <c r="R65" s="76"/>
      <c r="S65" s="80"/>
      <c r="T65" s="81"/>
      <c r="U65" s="82"/>
      <c r="V65" s="76" t="s">
        <v>36</v>
      </c>
      <c r="W65" s="76" t="s">
        <v>156</v>
      </c>
      <c r="X65" s="80"/>
      <c r="Y65" s="76"/>
      <c r="Z65" s="76"/>
      <c r="AA65" s="76"/>
      <c r="AB65" s="76"/>
      <c r="AC65" s="76"/>
      <c r="AD65" s="76"/>
      <c r="AE65" s="79" t="s">
        <v>419</v>
      </c>
      <c r="AF65" s="83" t="s">
        <v>420</v>
      </c>
      <c r="AG65" s="76"/>
    </row>
    <row r="66" spans="1:35" ht="63" customHeight="1">
      <c r="A66" s="76">
        <v>60</v>
      </c>
      <c r="B66" s="76">
        <v>17058091</v>
      </c>
      <c r="C66" s="77" t="s">
        <v>99</v>
      </c>
      <c r="D66" s="78" t="s">
        <v>100</v>
      </c>
      <c r="E66" s="76" t="s">
        <v>497</v>
      </c>
      <c r="F66" s="79" t="s">
        <v>101</v>
      </c>
      <c r="G66" s="76" t="s">
        <v>498</v>
      </c>
      <c r="H66" s="76" t="s">
        <v>55</v>
      </c>
      <c r="I66" s="76" t="s">
        <v>150</v>
      </c>
      <c r="J66" s="76" t="s">
        <v>151</v>
      </c>
      <c r="K66" s="76">
        <v>60340102</v>
      </c>
      <c r="L66" s="76" t="s">
        <v>69</v>
      </c>
      <c r="M66" s="76"/>
      <c r="N66" s="76" t="s">
        <v>499</v>
      </c>
      <c r="O66" s="76" t="s">
        <v>500</v>
      </c>
      <c r="P66" s="76" t="s">
        <v>154</v>
      </c>
      <c r="Q66" s="76" t="s">
        <v>501</v>
      </c>
      <c r="R66" s="76"/>
      <c r="S66" s="80"/>
      <c r="T66" s="81"/>
      <c r="U66" s="82"/>
      <c r="V66" s="76" t="s">
        <v>36</v>
      </c>
      <c r="W66" s="76" t="s">
        <v>156</v>
      </c>
      <c r="X66" s="80"/>
      <c r="Y66" s="76"/>
      <c r="Z66" s="76"/>
      <c r="AA66" s="76"/>
      <c r="AB66" s="76"/>
      <c r="AC66" s="76"/>
      <c r="AD66" s="76"/>
      <c r="AE66" s="79" t="s">
        <v>103</v>
      </c>
      <c r="AF66" s="83" t="s">
        <v>104</v>
      </c>
      <c r="AG66" s="80" t="s">
        <v>102</v>
      </c>
    </row>
    <row r="67" spans="1:35" ht="96" customHeight="1">
      <c r="A67" s="70">
        <v>61</v>
      </c>
      <c r="B67" s="76">
        <v>17058203</v>
      </c>
      <c r="C67" s="77" t="s">
        <v>362</v>
      </c>
      <c r="D67" s="78" t="s">
        <v>363</v>
      </c>
      <c r="E67" s="76" t="s">
        <v>637</v>
      </c>
      <c r="F67" s="79" t="s">
        <v>364</v>
      </c>
      <c r="G67" s="76" t="s">
        <v>638</v>
      </c>
      <c r="H67" s="76" t="s">
        <v>149</v>
      </c>
      <c r="I67" s="76" t="s">
        <v>206</v>
      </c>
      <c r="J67" s="76" t="s">
        <v>151</v>
      </c>
      <c r="K67" s="76">
        <v>60340201</v>
      </c>
      <c r="L67" s="76" t="s">
        <v>75</v>
      </c>
      <c r="M67" s="76"/>
      <c r="N67" s="76" t="s">
        <v>639</v>
      </c>
      <c r="O67" s="76" t="s">
        <v>613</v>
      </c>
      <c r="P67" s="76" t="s">
        <v>154</v>
      </c>
      <c r="Q67" s="76" t="s">
        <v>640</v>
      </c>
      <c r="R67" s="76"/>
      <c r="S67" s="80"/>
      <c r="T67" s="81"/>
      <c r="U67" s="82"/>
      <c r="V67" s="76" t="s">
        <v>36</v>
      </c>
      <c r="W67" s="76" t="s">
        <v>156</v>
      </c>
      <c r="X67" s="80"/>
      <c r="Y67" s="76"/>
      <c r="Z67" s="76"/>
      <c r="AA67" s="76"/>
      <c r="AB67" s="76"/>
      <c r="AC67" s="76"/>
      <c r="AD67" s="76"/>
      <c r="AE67" s="79" t="s">
        <v>365</v>
      </c>
      <c r="AF67" s="83" t="s">
        <v>366</v>
      </c>
      <c r="AG67" s="76"/>
    </row>
    <row r="68" spans="1:35" ht="63" customHeight="1">
      <c r="A68" s="76">
        <v>62</v>
      </c>
      <c r="B68" s="76">
        <v>17058204</v>
      </c>
      <c r="C68" s="77" t="s">
        <v>122</v>
      </c>
      <c r="D68" s="78" t="s">
        <v>123</v>
      </c>
      <c r="E68" s="76" t="s">
        <v>514</v>
      </c>
      <c r="F68" s="79" t="s">
        <v>124</v>
      </c>
      <c r="G68" s="76" t="s">
        <v>468</v>
      </c>
      <c r="H68" s="76" t="s">
        <v>55</v>
      </c>
      <c r="I68" s="76" t="s">
        <v>206</v>
      </c>
      <c r="J68" s="76" t="s">
        <v>151</v>
      </c>
      <c r="K68" s="76">
        <v>60340201</v>
      </c>
      <c r="L68" s="76" t="s">
        <v>75</v>
      </c>
      <c r="M68" s="76"/>
      <c r="N68" s="76" t="s">
        <v>515</v>
      </c>
      <c r="O68" s="76" t="s">
        <v>516</v>
      </c>
      <c r="P68" s="76" t="s">
        <v>154</v>
      </c>
      <c r="Q68" s="76" t="s">
        <v>517</v>
      </c>
      <c r="R68" s="76"/>
      <c r="S68" s="76"/>
      <c r="T68" s="81"/>
      <c r="U68" s="82"/>
      <c r="V68" s="76" t="s">
        <v>36</v>
      </c>
      <c r="W68" s="76" t="s">
        <v>156</v>
      </c>
      <c r="X68" s="80"/>
      <c r="Y68" s="76"/>
      <c r="Z68" s="76"/>
      <c r="AA68" s="76"/>
      <c r="AB68" s="76"/>
      <c r="AC68" s="76"/>
      <c r="AD68" s="76"/>
      <c r="AE68" s="79" t="s">
        <v>125</v>
      </c>
      <c r="AF68" s="83" t="s">
        <v>126</v>
      </c>
      <c r="AG68" s="80"/>
    </row>
    <row r="69" spans="1:35" ht="94.5" customHeight="1">
      <c r="A69" s="70">
        <v>63</v>
      </c>
      <c r="B69" s="76">
        <v>17058205</v>
      </c>
      <c r="C69" s="77" t="s">
        <v>371</v>
      </c>
      <c r="D69" s="78" t="s">
        <v>145</v>
      </c>
      <c r="E69" s="76" t="s">
        <v>645</v>
      </c>
      <c r="F69" s="79" t="s">
        <v>372</v>
      </c>
      <c r="G69" s="76" t="s">
        <v>148</v>
      </c>
      <c r="H69" s="76" t="s">
        <v>149</v>
      </c>
      <c r="I69" s="76" t="s">
        <v>206</v>
      </c>
      <c r="J69" s="76" t="s">
        <v>151</v>
      </c>
      <c r="K69" s="76">
        <v>60340201</v>
      </c>
      <c r="L69" s="76" t="s">
        <v>75</v>
      </c>
      <c r="M69" s="76"/>
      <c r="N69" s="76" t="s">
        <v>646</v>
      </c>
      <c r="O69" s="76" t="s">
        <v>647</v>
      </c>
      <c r="P69" s="76" t="s">
        <v>648</v>
      </c>
      <c r="Q69" s="76" t="s">
        <v>649</v>
      </c>
      <c r="R69" s="76"/>
      <c r="S69" s="80"/>
      <c r="T69" s="81"/>
      <c r="U69" s="82"/>
      <c r="V69" s="76" t="s">
        <v>36</v>
      </c>
      <c r="W69" s="76" t="s">
        <v>156</v>
      </c>
      <c r="X69" s="80"/>
      <c r="Y69" s="76"/>
      <c r="Z69" s="76"/>
      <c r="AA69" s="76"/>
      <c r="AB69" s="76"/>
      <c r="AC69" s="76"/>
      <c r="AD69" s="76"/>
      <c r="AE69" s="79" t="s">
        <v>373</v>
      </c>
      <c r="AF69" s="83" t="s">
        <v>374</v>
      </c>
      <c r="AG69" s="76"/>
    </row>
    <row r="70" spans="1:35" s="8" customFormat="1" ht="89.25" customHeight="1">
      <c r="A70" s="25">
        <v>64</v>
      </c>
      <c r="B70" s="25">
        <v>17058094</v>
      </c>
      <c r="C70" s="57" t="s">
        <v>144</v>
      </c>
      <c r="D70" s="58" t="s">
        <v>145</v>
      </c>
      <c r="E70" s="76" t="s">
        <v>147</v>
      </c>
      <c r="F70" s="55" t="s">
        <v>146</v>
      </c>
      <c r="G70" s="25" t="s">
        <v>148</v>
      </c>
      <c r="H70" s="25" t="s">
        <v>149</v>
      </c>
      <c r="I70" s="25" t="s">
        <v>150</v>
      </c>
      <c r="J70" s="25" t="s">
        <v>151</v>
      </c>
      <c r="K70" s="25">
        <v>60340102</v>
      </c>
      <c r="L70" s="25" t="s">
        <v>69</v>
      </c>
      <c r="M70" s="76"/>
      <c r="N70" s="25" t="s">
        <v>152</v>
      </c>
      <c r="O70" s="25" t="s">
        <v>153</v>
      </c>
      <c r="P70" s="25" t="s">
        <v>154</v>
      </c>
      <c r="Q70" s="25" t="s">
        <v>155</v>
      </c>
      <c r="R70" s="76"/>
      <c r="S70" s="76"/>
      <c r="T70" s="81"/>
      <c r="U70" s="82"/>
      <c r="V70" s="25" t="s">
        <v>119</v>
      </c>
      <c r="W70" s="25" t="s">
        <v>156</v>
      </c>
      <c r="X70" s="80"/>
      <c r="Y70" s="76"/>
      <c r="Z70" s="76"/>
      <c r="AA70" s="76"/>
      <c r="AB70" s="76"/>
      <c r="AC70" s="76"/>
      <c r="AD70" s="76"/>
      <c r="AE70" s="55" t="s">
        <v>157</v>
      </c>
      <c r="AF70" s="56" t="s">
        <v>158</v>
      </c>
      <c r="AG70" s="54" t="s">
        <v>159</v>
      </c>
      <c r="AH70" s="96"/>
      <c r="AI70" s="96"/>
    </row>
    <row r="71" spans="1:35" ht="93" customHeight="1">
      <c r="A71" s="70">
        <v>65</v>
      </c>
      <c r="B71" s="76">
        <v>17058095</v>
      </c>
      <c r="C71" s="77" t="s">
        <v>225</v>
      </c>
      <c r="D71" s="78" t="s">
        <v>226</v>
      </c>
      <c r="E71" s="76" t="s">
        <v>228</v>
      </c>
      <c r="F71" s="79" t="s">
        <v>227</v>
      </c>
      <c r="G71" s="76" t="s">
        <v>229</v>
      </c>
      <c r="H71" s="76" t="s">
        <v>149</v>
      </c>
      <c r="I71" s="76" t="s">
        <v>150</v>
      </c>
      <c r="J71" s="76" t="s">
        <v>151</v>
      </c>
      <c r="K71" s="76">
        <v>60340102</v>
      </c>
      <c r="L71" s="76" t="s">
        <v>69</v>
      </c>
      <c r="M71" s="76"/>
      <c r="N71" s="76" t="s">
        <v>230</v>
      </c>
      <c r="O71" s="76" t="s">
        <v>231</v>
      </c>
      <c r="P71" s="76" t="s">
        <v>232</v>
      </c>
      <c r="Q71" s="76" t="s">
        <v>233</v>
      </c>
      <c r="R71" s="76"/>
      <c r="S71" s="80"/>
      <c r="T71" s="81"/>
      <c r="U71" s="82"/>
      <c r="V71" s="76" t="s">
        <v>36</v>
      </c>
      <c r="W71" s="76" t="s">
        <v>156</v>
      </c>
      <c r="X71" s="80"/>
      <c r="Y71" s="76"/>
      <c r="Z71" s="76"/>
      <c r="AA71" s="76"/>
      <c r="AB71" s="76"/>
      <c r="AC71" s="76"/>
      <c r="AD71" s="76"/>
      <c r="AE71" s="79" t="s">
        <v>234</v>
      </c>
      <c r="AF71" s="83" t="s">
        <v>235</v>
      </c>
      <c r="AG71" s="80"/>
    </row>
    <row r="72" spans="1:35" ht="97.5" customHeight="1">
      <c r="A72" s="76">
        <v>66</v>
      </c>
      <c r="B72" s="76">
        <v>17058209</v>
      </c>
      <c r="C72" s="77" t="s">
        <v>381</v>
      </c>
      <c r="D72" s="78" t="s">
        <v>382</v>
      </c>
      <c r="E72" s="76" t="s">
        <v>654</v>
      </c>
      <c r="F72" s="79" t="s">
        <v>383</v>
      </c>
      <c r="G72" s="76" t="s">
        <v>216</v>
      </c>
      <c r="H72" s="76" t="s">
        <v>149</v>
      </c>
      <c r="I72" s="76" t="s">
        <v>206</v>
      </c>
      <c r="J72" s="76" t="s">
        <v>151</v>
      </c>
      <c r="K72" s="76">
        <v>60340201</v>
      </c>
      <c r="L72" s="76"/>
      <c r="M72" s="76"/>
      <c r="N72" s="76" t="s">
        <v>655</v>
      </c>
      <c r="O72" s="76" t="s">
        <v>656</v>
      </c>
      <c r="P72" s="76" t="s">
        <v>154</v>
      </c>
      <c r="Q72" s="76" t="s">
        <v>657</v>
      </c>
      <c r="R72" s="76"/>
      <c r="S72" s="80"/>
      <c r="T72" s="81"/>
      <c r="U72" s="82"/>
      <c r="V72" s="76" t="s">
        <v>36</v>
      </c>
      <c r="W72" s="76" t="s">
        <v>156</v>
      </c>
      <c r="X72" s="80"/>
      <c r="Y72" s="76"/>
      <c r="Z72" s="76"/>
      <c r="AA72" s="76"/>
      <c r="AB72" s="76"/>
      <c r="AC72" s="76"/>
      <c r="AD72" s="76"/>
      <c r="AE72" s="79" t="s">
        <v>384</v>
      </c>
      <c r="AF72" s="83" t="s">
        <v>385</v>
      </c>
      <c r="AG72" s="76"/>
    </row>
    <row r="73" spans="1:35" ht="63" customHeight="1">
      <c r="A73" s="70">
        <v>67</v>
      </c>
      <c r="B73" s="76">
        <v>17058007</v>
      </c>
      <c r="C73" s="77" t="s">
        <v>440</v>
      </c>
      <c r="D73" s="78" t="s">
        <v>382</v>
      </c>
      <c r="E73" s="76" t="s">
        <v>697</v>
      </c>
      <c r="F73" s="79" t="s">
        <v>441</v>
      </c>
      <c r="G73" s="76" t="s">
        <v>638</v>
      </c>
      <c r="H73" s="76" t="s">
        <v>149</v>
      </c>
      <c r="I73" s="76" t="s">
        <v>425</v>
      </c>
      <c r="J73" s="76" t="s">
        <v>151</v>
      </c>
      <c r="K73" s="76">
        <v>60310106</v>
      </c>
      <c r="L73" s="76" t="s">
        <v>457</v>
      </c>
      <c r="M73" s="76"/>
      <c r="N73" s="76" t="s">
        <v>698</v>
      </c>
      <c r="O73" s="76" t="s">
        <v>699</v>
      </c>
      <c r="P73" s="76" t="s">
        <v>154</v>
      </c>
      <c r="Q73" s="76" t="s">
        <v>700</v>
      </c>
      <c r="R73" s="76"/>
      <c r="S73" s="80"/>
      <c r="T73" s="81"/>
      <c r="U73" s="82"/>
      <c r="V73" s="76" t="s">
        <v>119</v>
      </c>
      <c r="W73" s="76" t="s">
        <v>156</v>
      </c>
      <c r="X73" s="80"/>
      <c r="Y73" s="76"/>
      <c r="Z73" s="76"/>
      <c r="AA73" s="76"/>
      <c r="AB73" s="76"/>
      <c r="AC73" s="76"/>
      <c r="AD73" s="76"/>
      <c r="AE73" s="79" t="s">
        <v>442</v>
      </c>
      <c r="AF73" s="83" t="s">
        <v>443</v>
      </c>
      <c r="AG73" s="76"/>
    </row>
    <row r="74" spans="1:35" ht="84" customHeight="1">
      <c r="A74" s="76">
        <v>68</v>
      </c>
      <c r="B74" s="76">
        <v>16055420</v>
      </c>
      <c r="C74" s="77" t="s">
        <v>165</v>
      </c>
      <c r="D74" s="78" t="s">
        <v>166</v>
      </c>
      <c r="E74" s="76" t="s">
        <v>168</v>
      </c>
      <c r="F74" s="79" t="s">
        <v>167</v>
      </c>
      <c r="G74" s="76" t="s">
        <v>169</v>
      </c>
      <c r="H74" s="76" t="s">
        <v>55</v>
      </c>
      <c r="I74" s="76" t="s">
        <v>170</v>
      </c>
      <c r="J74" s="76" t="s">
        <v>57</v>
      </c>
      <c r="K74" s="76" t="s">
        <v>58</v>
      </c>
      <c r="L74" s="76" t="s">
        <v>176</v>
      </c>
      <c r="M74" s="76"/>
      <c r="N74" s="76" t="s">
        <v>171</v>
      </c>
      <c r="O74" s="76" t="s">
        <v>172</v>
      </c>
      <c r="P74" s="76" t="s">
        <v>173</v>
      </c>
      <c r="Q74" s="76" t="s">
        <v>174</v>
      </c>
      <c r="R74" s="76" t="e">
        <v>#N/A</v>
      </c>
      <c r="S74" s="76"/>
      <c r="T74" s="81" t="e">
        <v>#N/A</v>
      </c>
      <c r="U74" s="82" t="e">
        <v>#N/A</v>
      </c>
      <c r="V74" s="76" t="s">
        <v>36</v>
      </c>
      <c r="W74" s="76" t="s">
        <v>175</v>
      </c>
      <c r="X74" s="80"/>
      <c r="Y74" s="76"/>
      <c r="Z74" s="76"/>
      <c r="AA74" s="76"/>
      <c r="AB74" s="76"/>
      <c r="AC74" s="76"/>
      <c r="AD74" s="76"/>
      <c r="AE74" s="79" t="s">
        <v>177</v>
      </c>
      <c r="AF74" s="83" t="s">
        <v>178</v>
      </c>
      <c r="AG74" s="80">
        <v>12150</v>
      </c>
    </row>
    <row r="75" spans="1:35" ht="75" customHeight="1">
      <c r="A75" s="70">
        <v>69</v>
      </c>
      <c r="B75" s="76">
        <v>17058217</v>
      </c>
      <c r="C75" s="77" t="s">
        <v>192</v>
      </c>
      <c r="D75" s="78" t="s">
        <v>193</v>
      </c>
      <c r="E75" s="76" t="s">
        <v>547</v>
      </c>
      <c r="F75" s="79" t="s">
        <v>194</v>
      </c>
      <c r="G75" s="76" t="s">
        <v>205</v>
      </c>
      <c r="H75" s="76" t="s">
        <v>55</v>
      </c>
      <c r="I75" s="76" t="s">
        <v>206</v>
      </c>
      <c r="J75" s="76" t="s">
        <v>151</v>
      </c>
      <c r="K75" s="76">
        <v>60340201</v>
      </c>
      <c r="L75" s="76" t="s">
        <v>75</v>
      </c>
      <c r="M75" s="76"/>
      <c r="N75" s="76" t="s">
        <v>548</v>
      </c>
      <c r="O75" s="76" t="s">
        <v>549</v>
      </c>
      <c r="P75" s="76" t="s">
        <v>550</v>
      </c>
      <c r="Q75" s="76" t="s">
        <v>551</v>
      </c>
      <c r="R75" s="76"/>
      <c r="S75" s="80"/>
      <c r="T75" s="81"/>
      <c r="U75" s="82"/>
      <c r="V75" s="76" t="s">
        <v>36</v>
      </c>
      <c r="W75" s="76" t="s">
        <v>156</v>
      </c>
      <c r="X75" s="80"/>
      <c r="Y75" s="76"/>
      <c r="Z75" s="76"/>
      <c r="AA75" s="76"/>
      <c r="AB75" s="76"/>
      <c r="AC75" s="76"/>
      <c r="AD75" s="76"/>
      <c r="AE75" s="79" t="s">
        <v>195</v>
      </c>
      <c r="AF75" s="83" t="s">
        <v>196</v>
      </c>
      <c r="AG75" s="80"/>
    </row>
    <row r="76" spans="1:35" ht="101.25" customHeight="1">
      <c r="A76" s="76">
        <v>70</v>
      </c>
      <c r="B76" s="76">
        <v>16055012</v>
      </c>
      <c r="C76" s="77" t="s">
        <v>444</v>
      </c>
      <c r="D76" s="78" t="s">
        <v>193</v>
      </c>
      <c r="E76" s="76" t="s">
        <v>445</v>
      </c>
      <c r="F76" s="79" t="s">
        <v>446</v>
      </c>
      <c r="G76" s="76" t="s">
        <v>447</v>
      </c>
      <c r="H76" s="76" t="s">
        <v>55</v>
      </c>
      <c r="I76" s="76" t="s">
        <v>425</v>
      </c>
      <c r="J76" s="76" t="s">
        <v>57</v>
      </c>
      <c r="K76" s="76" t="s">
        <v>426</v>
      </c>
      <c r="L76" s="76" t="s">
        <v>457</v>
      </c>
      <c r="M76" s="76"/>
      <c r="N76" s="76" t="s">
        <v>448</v>
      </c>
      <c r="O76" s="76" t="s">
        <v>449</v>
      </c>
      <c r="P76" s="76" t="s">
        <v>154</v>
      </c>
      <c r="Q76" s="76" t="s">
        <v>450</v>
      </c>
      <c r="R76" s="76" t="e">
        <v>#N/A</v>
      </c>
      <c r="S76" s="80"/>
      <c r="T76" s="81" t="e">
        <v>#N/A</v>
      </c>
      <c r="U76" s="82" t="e">
        <v>#N/A</v>
      </c>
      <c r="V76" s="76" t="s">
        <v>36</v>
      </c>
      <c r="W76" s="76" t="s">
        <v>63</v>
      </c>
      <c r="X76" s="80"/>
      <c r="Y76" s="76"/>
      <c r="Z76" s="76"/>
      <c r="AA76" s="76"/>
      <c r="AB76" s="76"/>
      <c r="AC76" s="76"/>
      <c r="AD76" s="76"/>
      <c r="AE76" s="79" t="s">
        <v>451</v>
      </c>
      <c r="AF76" s="83" t="s">
        <v>452</v>
      </c>
      <c r="AG76" s="76">
        <v>12150</v>
      </c>
    </row>
    <row r="77" spans="1:35" ht="63" customHeight="1">
      <c r="A77" s="70">
        <v>71</v>
      </c>
      <c r="B77" s="76">
        <v>17058103</v>
      </c>
      <c r="C77" s="77" t="s">
        <v>312</v>
      </c>
      <c r="D77" s="78" t="s">
        <v>314</v>
      </c>
      <c r="E77" s="76" t="s">
        <v>608</v>
      </c>
      <c r="F77" s="79" t="s">
        <v>313</v>
      </c>
      <c r="G77" s="76" t="s">
        <v>216</v>
      </c>
      <c r="H77" s="76" t="s">
        <v>55</v>
      </c>
      <c r="I77" s="76" t="s">
        <v>150</v>
      </c>
      <c r="J77" s="76" t="s">
        <v>151</v>
      </c>
      <c r="K77" s="76">
        <v>60340102</v>
      </c>
      <c r="L77" s="76" t="s">
        <v>69</v>
      </c>
      <c r="M77" s="76"/>
      <c r="N77" s="76" t="s">
        <v>609</v>
      </c>
      <c r="O77" s="76" t="s">
        <v>561</v>
      </c>
      <c r="P77" s="76" t="s">
        <v>154</v>
      </c>
      <c r="Q77" s="76" t="s">
        <v>610</v>
      </c>
      <c r="R77" s="76"/>
      <c r="S77" s="80"/>
      <c r="T77" s="81"/>
      <c r="U77" s="82"/>
      <c r="V77" s="76" t="s">
        <v>36</v>
      </c>
      <c r="W77" s="76" t="s">
        <v>156</v>
      </c>
      <c r="X77" s="80"/>
      <c r="Y77" s="76"/>
      <c r="Z77" s="76"/>
      <c r="AA77" s="76"/>
      <c r="AB77" s="76"/>
      <c r="AC77" s="76"/>
      <c r="AD77" s="76"/>
      <c r="AE77" s="79"/>
      <c r="AF77" s="83"/>
      <c r="AG77" s="80" t="s">
        <v>315</v>
      </c>
    </row>
    <row r="78" spans="1:35" ht="63" customHeight="1">
      <c r="A78" s="76">
        <v>72</v>
      </c>
      <c r="B78" s="76">
        <v>17058104</v>
      </c>
      <c r="C78" s="77" t="s">
        <v>105</v>
      </c>
      <c r="D78" s="78" t="s">
        <v>106</v>
      </c>
      <c r="E78" s="76" t="s">
        <v>502</v>
      </c>
      <c r="F78" s="79" t="s">
        <v>107</v>
      </c>
      <c r="G78" s="76" t="s">
        <v>205</v>
      </c>
      <c r="H78" s="76" t="s">
        <v>149</v>
      </c>
      <c r="I78" s="76" t="s">
        <v>150</v>
      </c>
      <c r="J78" s="76" t="s">
        <v>151</v>
      </c>
      <c r="K78" s="76">
        <v>60340102</v>
      </c>
      <c r="L78" s="76" t="s">
        <v>69</v>
      </c>
      <c r="M78" s="76"/>
      <c r="N78" s="76" t="s">
        <v>503</v>
      </c>
      <c r="O78" s="76" t="s">
        <v>504</v>
      </c>
      <c r="P78" s="76" t="s">
        <v>154</v>
      </c>
      <c r="Q78" s="76" t="s">
        <v>505</v>
      </c>
      <c r="R78" s="76"/>
      <c r="S78" s="80"/>
      <c r="T78" s="81"/>
      <c r="U78" s="82"/>
      <c r="V78" s="76" t="s">
        <v>108</v>
      </c>
      <c r="W78" s="76" t="s">
        <v>156</v>
      </c>
      <c r="X78" s="80"/>
      <c r="Y78" s="76"/>
      <c r="Z78" s="76"/>
      <c r="AA78" s="76"/>
      <c r="AB78" s="76"/>
      <c r="AC78" s="76"/>
      <c r="AD78" s="89"/>
      <c r="AE78" s="79" t="s">
        <v>109</v>
      </c>
      <c r="AF78" s="83" t="s">
        <v>110</v>
      </c>
      <c r="AG78" s="80"/>
    </row>
    <row r="79" spans="1:35" ht="81.75" customHeight="1">
      <c r="A79" s="70">
        <v>73</v>
      </c>
      <c r="B79" s="76">
        <v>17058219</v>
      </c>
      <c r="C79" s="77" t="s">
        <v>78</v>
      </c>
      <c r="D79" s="78" t="s">
        <v>79</v>
      </c>
      <c r="E79" s="76" t="s">
        <v>482</v>
      </c>
      <c r="F79" s="79" t="s">
        <v>80</v>
      </c>
      <c r="G79" s="76" t="s">
        <v>148</v>
      </c>
      <c r="H79" s="76" t="s">
        <v>149</v>
      </c>
      <c r="I79" s="76" t="s">
        <v>206</v>
      </c>
      <c r="J79" s="76" t="s">
        <v>151</v>
      </c>
      <c r="K79" s="76">
        <v>60340201</v>
      </c>
      <c r="L79" s="76" t="s">
        <v>75</v>
      </c>
      <c r="M79" s="76"/>
      <c r="N79" s="76" t="s">
        <v>483</v>
      </c>
      <c r="O79" s="76" t="s">
        <v>484</v>
      </c>
      <c r="P79" s="76" t="s">
        <v>480</v>
      </c>
      <c r="Q79" s="76" t="s">
        <v>485</v>
      </c>
      <c r="R79" s="76"/>
      <c r="S79" s="80"/>
      <c r="T79" s="81"/>
      <c r="U79" s="82"/>
      <c r="V79" s="76" t="s">
        <v>36</v>
      </c>
      <c r="W79" s="76" t="s">
        <v>156</v>
      </c>
      <c r="X79" s="80"/>
      <c r="Y79" s="76"/>
      <c r="Z79" s="76"/>
      <c r="AA79" s="76"/>
      <c r="AB79" s="76"/>
      <c r="AC79" s="76"/>
      <c r="AD79" s="76"/>
      <c r="AE79" s="79" t="s">
        <v>81</v>
      </c>
      <c r="AF79" s="83" t="s">
        <v>82</v>
      </c>
      <c r="AG79" s="80"/>
    </row>
    <row r="80" spans="1:35" ht="66" customHeight="1">
      <c r="A80" s="76">
        <v>74</v>
      </c>
      <c r="B80" s="76">
        <v>17058105</v>
      </c>
      <c r="C80" s="77" t="s">
        <v>386</v>
      </c>
      <c r="D80" s="78" t="s">
        <v>387</v>
      </c>
      <c r="E80" s="76" t="s">
        <v>658</v>
      </c>
      <c r="F80" s="79" t="s">
        <v>388</v>
      </c>
      <c r="G80" s="76" t="s">
        <v>205</v>
      </c>
      <c r="H80" s="76" t="s">
        <v>149</v>
      </c>
      <c r="I80" s="76" t="s">
        <v>150</v>
      </c>
      <c r="J80" s="76" t="s">
        <v>151</v>
      </c>
      <c r="K80" s="76">
        <v>60340102</v>
      </c>
      <c r="L80" s="76" t="s">
        <v>69</v>
      </c>
      <c r="M80" s="76"/>
      <c r="N80" s="76" t="s">
        <v>659</v>
      </c>
      <c r="O80" s="76" t="s">
        <v>231</v>
      </c>
      <c r="P80" s="76" t="s">
        <v>154</v>
      </c>
      <c r="Q80" s="76" t="s">
        <v>660</v>
      </c>
      <c r="R80" s="76"/>
      <c r="S80" s="80"/>
      <c r="T80" s="81"/>
      <c r="U80" s="82"/>
      <c r="V80" s="76" t="s">
        <v>36</v>
      </c>
      <c r="W80" s="76" t="s">
        <v>156</v>
      </c>
      <c r="X80" s="80"/>
      <c r="Y80" s="76"/>
      <c r="Z80" s="76"/>
      <c r="AA80" s="76"/>
      <c r="AB80" s="76"/>
      <c r="AC80" s="76"/>
      <c r="AD80" s="76"/>
      <c r="AE80" s="79" t="s">
        <v>389</v>
      </c>
      <c r="AF80" s="83" t="s">
        <v>390</v>
      </c>
      <c r="AG80" s="76"/>
    </row>
    <row r="81" spans="23:23">
      <c r="W81" s="60"/>
    </row>
    <row r="82" spans="23:23">
      <c r="W82" s="60"/>
    </row>
  </sheetData>
  <sortState ref="B7:AG81">
    <sortCondition ref="D7:D81"/>
    <sortCondition ref="C7:C81"/>
  </sortState>
  <mergeCells count="1">
    <mergeCell ref="A4:AE4"/>
  </mergeCells>
  <hyperlinks>
    <hyperlink ref="AF56" r:id="rId1"/>
    <hyperlink ref="AF63" r:id="rId2"/>
    <hyperlink ref="AF25" r:id="rId3"/>
    <hyperlink ref="AF31" r:id="rId4"/>
    <hyperlink ref="AF24" r:id="rId5"/>
    <hyperlink ref="AF27" r:id="rId6"/>
    <hyperlink ref="AF79" r:id="rId7"/>
    <hyperlink ref="AF61" r:id="rId8"/>
    <hyperlink ref="AF14" r:id="rId9"/>
    <hyperlink ref="AF10" r:id="rId10"/>
    <hyperlink ref="AF66" r:id="rId11"/>
    <hyperlink ref="AF78" r:id="rId12"/>
    <hyperlink ref="AF21" r:id="rId13"/>
    <hyperlink ref="AF40" r:id="rId14"/>
    <hyperlink ref="AF68" r:id="rId15"/>
    <hyperlink ref="AF12" r:id="rId16"/>
    <hyperlink ref="AF16" r:id="rId17"/>
    <hyperlink ref="AF44" r:id="rId18"/>
    <hyperlink ref="AF70" r:id="rId19"/>
    <hyperlink ref="AF43" r:id="rId20"/>
    <hyperlink ref="AF74" r:id="rId21"/>
    <hyperlink ref="AF20" r:id="rId22"/>
    <hyperlink ref="AF53" r:id="rId23"/>
    <hyperlink ref="AF30" r:id="rId24"/>
    <hyperlink ref="AF75" r:id="rId25"/>
    <hyperlink ref="AF32" r:id="rId26"/>
    <hyperlink ref="AF60" r:id="rId27"/>
    <hyperlink ref="AF29" r:id="rId28"/>
    <hyperlink ref="AF71" r:id="rId29"/>
    <hyperlink ref="AF45" r:id="rId30"/>
    <hyperlink ref="AF19" r:id="rId31"/>
    <hyperlink ref="AF48" r:id="rId32"/>
    <hyperlink ref="AF46" r:id="rId33"/>
    <hyperlink ref="AF52" r:id="rId34"/>
    <hyperlink ref="AF62" r:id="rId35"/>
    <hyperlink ref="AF59" r:id="rId36"/>
    <hyperlink ref="AF8" r:id="rId37"/>
    <hyperlink ref="AF64" r:id="rId38"/>
    <hyperlink ref="AF49" r:id="rId39"/>
    <hyperlink ref="AF35" r:id="rId40"/>
    <hyperlink ref="AF54" r:id="rId41"/>
    <hyperlink ref="AF34" r:id="rId42"/>
    <hyperlink ref="AF15" r:id="rId43"/>
    <hyperlink ref="AF37" r:id="rId44"/>
    <hyperlink ref="AF36" r:id="rId45"/>
    <hyperlink ref="AF17" r:id="rId46"/>
    <hyperlink ref="AF39" r:id="rId47"/>
    <hyperlink ref="AF51" r:id="rId48"/>
    <hyperlink ref="AF42" r:id="rId49"/>
    <hyperlink ref="AF50" r:id="rId50"/>
    <hyperlink ref="AF67" r:id="rId51"/>
    <hyperlink ref="AF23" r:id="rId52"/>
    <hyperlink ref="AF69" r:id="rId53"/>
    <hyperlink ref="AF13" r:id="rId54"/>
    <hyperlink ref="AF33" r:id="rId55"/>
    <hyperlink ref="AF72" r:id="rId56"/>
    <hyperlink ref="AF80" r:id="rId57"/>
    <hyperlink ref="AF26" r:id="rId58"/>
    <hyperlink ref="AF57" r:id="rId59"/>
    <hyperlink ref="AF47" r:id="rId60"/>
    <hyperlink ref="AF9" r:id="rId61"/>
    <hyperlink ref="AF11" r:id="rId62"/>
    <hyperlink ref="AF22" r:id="rId63"/>
    <hyperlink ref="AF65" r:id="rId64"/>
    <hyperlink ref="AF55" r:id="rId65"/>
    <hyperlink ref="AF41" r:id="rId66"/>
    <hyperlink ref="AF28" r:id="rId67"/>
    <hyperlink ref="AF73" r:id="rId68"/>
    <hyperlink ref="AF76" r:id="rId69"/>
    <hyperlink ref="AF58" r:id="rId70"/>
  </hyperlinks>
  <pageMargins left="0.19685039370078741" right="0.19685039370078741" top="0.51181102362204722" bottom="0.51181102362204722" header="0" footer="0"/>
  <pageSetup paperSize="9" scale="50" orientation="landscape" r:id="rId71"/>
  <headerFooter>
    <oddFooter>&amp;CTrang &amp;P/&amp;N</oddFooter>
  </headerFooter>
  <rowBreaks count="2" manualBreakCount="2">
    <brk id="18" max="32" man="1"/>
    <brk id="33"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QTTCTC</vt:lpstr>
      <vt:lpstr>DS 1.2020</vt:lpstr>
      <vt:lpstr>ng minh chi</vt:lpstr>
      <vt:lpstr>DS du kien TN</vt:lpstr>
      <vt:lpstr>DS 25.5.2020</vt:lpstr>
      <vt:lpstr>DS gui c Nhung</vt:lpstr>
      <vt:lpstr>DS QH2015</vt:lpstr>
      <vt:lpstr>Dot 6.2019</vt:lpstr>
      <vt:lpstr>DS gui 6.9</vt:lpstr>
      <vt:lpstr>DS gui 17.9 </vt:lpstr>
      <vt:lpstr>'Dot 6.2019'!Print_Area</vt:lpstr>
      <vt:lpstr>'DS 1.2020'!Print_Area</vt:lpstr>
      <vt:lpstr>'DS 25.5.2020'!Print_Area</vt:lpstr>
      <vt:lpstr>'DS du kien TN'!Print_Area</vt:lpstr>
      <vt:lpstr>'DS gui 17.9 '!Print_Area</vt:lpstr>
      <vt:lpstr>'DS gui 6.9'!Print_Area</vt:lpstr>
      <vt:lpstr>'DS gui c Nhung'!Print_Area</vt:lpstr>
      <vt:lpstr>'DS QH2015'!Print_Area</vt:lpstr>
      <vt:lpstr>'ng minh chi'!Print_Area</vt:lpstr>
      <vt:lpstr>QTTCTC!Print_Area</vt:lpstr>
      <vt:lpstr>'Dot 6.2019'!Print_Titles</vt:lpstr>
      <vt:lpstr>'DS 1.2020'!Print_Titles</vt:lpstr>
      <vt:lpstr>'DS 25.5.2020'!Print_Titles</vt:lpstr>
      <vt:lpstr>'DS du kien TN'!Print_Titles</vt:lpstr>
      <vt:lpstr>'DS gui 17.9 '!Print_Titles</vt:lpstr>
      <vt:lpstr>'DS gui 6.9'!Print_Titles</vt:lpstr>
      <vt:lpstr>'DS gui c Nhung'!Print_Titles</vt:lpstr>
      <vt:lpstr>'DS QH2015'!Print_Titles</vt:lpstr>
      <vt:lpstr>'ng minh chi'!Print_Titles</vt:lpstr>
      <vt:lpstr>QTTCTC!Print_Titles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2020-08-21T09:45:32Z</cp:lastPrinted>
  <dcterms:created xsi:type="dcterms:W3CDTF">2014-09-19T09:59:09Z</dcterms:created>
  <dcterms:modified xsi:type="dcterms:W3CDTF">2020-08-21T09:54:30Z</dcterms:modified>
</cp:coreProperties>
</file>